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<sst xmlns="http://schemas.openxmlformats.org/spreadsheetml/2006/main" count="1044" uniqueCount="353">
  <si>
    <t>Приложение № 4</t>
  </si>
  <si>
    <t xml:space="preserve">к решению Думы городского округа </t>
  </si>
  <si>
    <t xml:space="preserve">от 21 декабря 2022 г. № </t>
  </si>
  <si>
    <t xml:space="preserve">«Об утверждении  бюджета городского </t>
  </si>
  <si>
    <t>округа ЗАТО Свободный на 2023 год</t>
  </si>
  <si>
    <t>и плановый период 2024 и 2025 годов»</t>
  </si>
  <si>
    <t xml:space="preserve">Ведомственная структура расходов </t>
  </si>
  <si>
    <t xml:space="preserve"> бюджета городского округа ЗАТО Свободный на 2023-2025 годы</t>
  </si>
  <si>
    <t>тыс. руб.</t>
  </si>
  <si>
    <t>Номер строки</t>
  </si>
  <si>
    <t>Наименование раздела, подраздела, целевой статьи или вида расхода</t>
  </si>
  <si>
    <t>Код  главного распорядителя</t>
  </si>
  <si>
    <t xml:space="preserve">Код раздела, подраздела классификации расходов  бюджета  </t>
  </si>
  <si>
    <t xml:space="preserve">Код целевой статьи   классификации расходов  бюджета  </t>
  </si>
  <si>
    <t>Код вида  расходов  классификации расходов бюджета</t>
  </si>
  <si>
    <t xml:space="preserve">Администрация городского округа </t>
  </si>
  <si>
    <t>00 00</t>
  </si>
  <si>
    <t>00 000 00000</t>
  </si>
  <si>
    <t>000</t>
  </si>
  <si>
    <t>Общегосударственные вопросы</t>
  </si>
  <si>
    <t>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</si>
  <si>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</si>
  <si>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</si>
  <si>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Муниципальная программа "Совершенствование социально-экономической политики и эффективности муниципального управления</t>
  </si>
  <si>
    <t>901</t>
  </si>
  <si>
    <t>0102</t>
  </si>
  <si>
    <t>03 000 00000</t>
  </si>
  <si>
    <t xml:space="preserve">Подпрограмма "Реализация и развитие муниципального управления» </t>
  </si>
  <si>
    <t>03 301 00000</t>
  </si>
  <si>
    <t>Расходы на выплаты персоналу  государственных (муниципальных) органов</t>
  </si>
  <si>
    <t>03 301 21100</t>
  </si>
  <si>
    <t>120</t>
  </si>
  <si>
    <t>Иные закупки товаров, работ и услуг для  обеспечения государственных (муниципальных) нужд</t>
  </si>
  <si>
    <t>240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</si>
  <si>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</si>
  <si>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01 04</t>
  </si>
  <si>
    <t>03 302 00000</t>
  </si>
  <si>
    <t>03 302 21200</t>
  </si>
  <si>
    <t xml:space="preserve">01 04 </t>
  </si>
  <si>
    <t>Судебная система</t>
  </si>
  <si>
    <t>0105</t>
  </si>
  <si>
    <t>Субвенции местным бюджетам на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</si>
  <si>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01 05</t>
  </si>
  <si>
    <t>70 018 51200</t>
  </si>
  <si>
    <t>Резервные фонды</t>
  </si>
  <si>
    <t>01 11</t>
  </si>
  <si>
    <t>Резервные фонды местных администраций</t>
  </si>
  <si>
    <t>70 005 20705</t>
  </si>
  <si>
    <t>Резервные средства</t>
  </si>
  <si>
    <t>870</t>
  </si>
  <si>
    <t>Другие общегосударственные вопросы</t>
  </si>
  <si>
    <t xml:space="preserve">01 13 </t>
  </si>
  <si>
    <t>000 </t>
  </si>
  <si>
    <t>Муниципальная программа "Совершенствование социально-экономической политики и эффективности муниципального управления"</t>
  </si>
  <si>
    <t>Подпрограмма "Управление муниципальной собственностью"</t>
  </si>
  <si>
    <t>03 200 00000</t>
  </si>
  <si>
    <t xml:space="preserve">Иные закупки товаров, работ и услуг для  обеспечения государственных (муниципальных) нужд </t>
  </si>
  <si>
    <t>03 200 20110</t>
  </si>
  <si>
    <t>03 300 00000</t>
  </si>
  <si>
    <r>
      <rPr>
        <sz val="10"/>
        <rFont val="Times New Roman"/>
        <family val="1"/>
      </rPr>
      <t xml:space="preserve">Безвозмездные перечисления текущего характера сектора государственного управления ( иные цели) </t>
    </r>
    <r>
      <rPr>
        <b/>
        <sz val="10"/>
        <rFont val="Times New Roman"/>
        <family val="1"/>
      </rPr>
      <t>ДК</t>
    </r>
  </si>
  <si>
    <t>0113</t>
  </si>
  <si>
    <t>03 300 20011</t>
  </si>
  <si>
    <t>610</t>
  </si>
  <si>
    <t>Выполнение других обязательств государства</t>
  </si>
  <si>
    <t>01 13</t>
  </si>
  <si>
    <t>70 006 20180</t>
  </si>
  <si>
    <t>Социальные выплаты гражданам, кроме публичных нормативных выплат</t>
  </si>
  <si>
    <t>320</t>
  </si>
  <si>
    <t>70 003 20130</t>
  </si>
  <si>
    <t>Уплата налогов, сборов и иных платежей</t>
  </si>
  <si>
    <t>850</t>
  </si>
  <si>
    <t>Подпрограмма "Создание условий для обеспечения выполнения функций органами местного самоуправления"</t>
  </si>
  <si>
    <t>03 400 00000</t>
  </si>
  <si>
    <t>Административно-хозяйственная служба</t>
  </si>
  <si>
    <t>03 400 20093</t>
  </si>
  <si>
    <t>Расходы на выплаты персоналу  казенных учреждений</t>
  </si>
  <si>
    <t>110</t>
  </si>
  <si>
    <t>Служба муниципального заказа</t>
  </si>
  <si>
    <t>03 400 20094</t>
  </si>
  <si>
    <t>Субвенции местным бюджетам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</si>
  <si>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70 010 41100</t>
  </si>
  <si>
    <t>Субвенции местным бюджетам на осуществление государственного полномочия Свердловской области по созданию административных комиссий</t>
  </si>
  <si>
    <t>70 011 41200</t>
  </si>
  <si>
    <t>Национальная оборона</t>
  </si>
  <si>
    <t>02 00</t>
  </si>
  <si>
    <t>Мобилизационная  и вневойсковая подготовка</t>
  </si>
  <si>
    <t xml:space="preserve">02 03 </t>
  </si>
  <si>
    <t>Субвенции местным бюджетам на осуществление государственных полномочий Российской Федерации по первичному воинскому учету на территориях, где отсутствуют военные комиссариаты</t>
  </si>
  <si>
    <t>02 03</t>
  </si>
  <si>
    <t>70 012 51180</t>
  </si>
  <si>
    <t>Национальная безопасность и правоохранительная деятельность</t>
  </si>
  <si>
    <t>03 00</t>
  </si>
  <si>
    <t xml:space="preserve">Муниципальная программа "Безопасный город" </t>
  </si>
  <si>
    <t>03 10</t>
  </si>
  <si>
    <t>11 000 00000</t>
  </si>
  <si>
    <t>Подпрограмма "Развитие гражданской обороны"</t>
  </si>
  <si>
    <t>11 100 00000</t>
  </si>
  <si>
    <t>11 100 20218</t>
  </si>
  <si>
    <t>Подпрограмма "Защита населения от чрезвычайных ситуаций природного и техногенного характера"</t>
  </si>
  <si>
    <t>11 200 00000</t>
  </si>
  <si>
    <t>11 200 20791</t>
  </si>
  <si>
    <t>11 200 20517</t>
  </si>
  <si>
    <t>Подпрограмма "Обеспечение пожарной безопасности"</t>
  </si>
  <si>
    <t>11 300 00000</t>
  </si>
  <si>
    <t>11 300 20505</t>
  </si>
  <si>
    <t>Другие вопросы в области национальной безопасности и правоохранительной деятельности</t>
  </si>
  <si>
    <t>03 14</t>
  </si>
  <si>
    <t>Подпрограмма "Профилактика правонарушений"</t>
  </si>
  <si>
    <t>11 400 00000</t>
  </si>
  <si>
    <t>11 400 20517</t>
  </si>
  <si>
    <t>Прочие работы,услуги (оказание поддержки в охране общественного порядка)</t>
  </si>
  <si>
    <t>50,0</t>
  </si>
  <si>
    <t>Подпрограмма "Профилактика безопасности дорожного движения"</t>
  </si>
  <si>
    <t>11 500 00000</t>
  </si>
  <si>
    <t>11 500 20315</t>
  </si>
  <si>
    <t>Подпрограмма "Профилактика терроризма, экстремизма и гармонизации межэтнических отношений"</t>
  </si>
  <si>
    <t>11 600 00000</t>
  </si>
  <si>
    <t>11 600 20517</t>
  </si>
  <si>
    <t>Национальная  экономика</t>
  </si>
  <si>
    <t>04 00</t>
  </si>
  <si>
    <t>Сельское хозяйство и рыболовство</t>
  </si>
  <si>
    <t>04 05</t>
  </si>
  <si>
    <t>Программа "Развитие городского хозяйства"</t>
  </si>
  <si>
    <t>46 000 00000</t>
  </si>
  <si>
    <t>Подпрограмма "Формирование современной городской среды"</t>
  </si>
  <si>
    <t>46 300 00000</t>
  </si>
  <si>
    <t>Иные закупки товаров, работ и услуг для  обеспечения государственных (муниципальных) нужд (предупреждение и ликвидация болезней животных)</t>
  </si>
  <si>
    <t>46 300 42П10</t>
  </si>
  <si>
    <t>Иные закупки товаров, работ и услуг для  обеспечения государственных (муниципальных) нужд (отлов животных)</t>
  </si>
  <si>
    <t>46 300 42П00</t>
  </si>
  <si>
    <t>Водное хозяйство</t>
  </si>
  <si>
    <t>04 06</t>
  </si>
  <si>
    <t>Муниципальная программа "Безопасный город"</t>
  </si>
  <si>
    <t>11 200 20280</t>
  </si>
  <si>
    <t>Дорожное хозяйство</t>
  </si>
  <si>
    <t>04 09</t>
  </si>
  <si>
    <t>Муниципальная программа "Развитие городского хозяйства"</t>
  </si>
  <si>
    <t>Подпрограмма "Развитие дорожной деятельности"</t>
  </si>
  <si>
    <t>46 400 00000</t>
  </si>
  <si>
    <t>46 400 20315</t>
  </si>
  <si>
    <t>04 12</t>
  </si>
  <si>
    <t>Подпрограмма "Развитие субъектов малого и среднего предпринимательства"</t>
  </si>
  <si>
    <t>03 100 00000</t>
  </si>
  <si>
    <t>03 100 20501</t>
  </si>
  <si>
    <t>Иные выплаты текущего характера физическим лицам</t>
  </si>
  <si>
    <t>0412</t>
  </si>
  <si>
    <t>350</t>
  </si>
  <si>
    <t>Жилищно-коммунальное хозяйство</t>
  </si>
  <si>
    <t>05 00</t>
  </si>
  <si>
    <t xml:space="preserve">05 01 </t>
  </si>
  <si>
    <t>Подпрограмма "Обеспечение качества условий проживания населения и улучшение жилищных условий"</t>
  </si>
  <si>
    <t>05 01</t>
  </si>
  <si>
    <t>46 100 00000</t>
  </si>
  <si>
    <t>Иные закупки товаров, работ и услуг для  обеспечения государственных (муниципальных) нужд (перечисления на счет Регионального оператора)</t>
  </si>
  <si>
    <t>46 100 20096</t>
  </si>
  <si>
    <t>Иные закупки товаров, работ и услуг для  обеспечения государственных (муниципальных) нужд  (капремонт жилого фонда)</t>
  </si>
  <si>
    <t>46 100 20350</t>
  </si>
  <si>
    <t>05 02</t>
  </si>
  <si>
    <t>Подпрограмма "Развитие коммунальной инфраструктуры"</t>
  </si>
  <si>
    <t>46 200 00000</t>
  </si>
  <si>
    <t>46 200 20351</t>
  </si>
  <si>
    <t>Бюджетные инвестиции (строительство очистных сооружений за счет местного бюджета)</t>
  </si>
  <si>
    <t>46 200 20352</t>
  </si>
  <si>
    <t>410</t>
  </si>
  <si>
    <t>Бюджетные инвестиции (субсидия на реализацию проектов развития систем водоснабжения, направленных на обеспечение населения Свердловской области качественной питьевой водой из централизованных систем водоснабжения)</t>
  </si>
  <si>
    <t>0502</t>
  </si>
  <si>
    <t>46 200 42110</t>
  </si>
  <si>
    <t>46 200 S2110</t>
  </si>
  <si>
    <t>Бюджетные инвестиции (строительство очистных сооружений за счет федерального бюджета)</t>
  </si>
  <si>
    <t>46 200 50101</t>
  </si>
  <si>
    <t>05 03</t>
  </si>
  <si>
    <t>46 300 20600</t>
  </si>
  <si>
    <t>Другие вопросы в области жилищно-коммунального хозяйства</t>
  </si>
  <si>
    <t>05 05</t>
  </si>
  <si>
    <t xml:space="preserve">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 </t>
  </si>
  <si>
    <t>70 013 42700</t>
  </si>
  <si>
    <t>Образование</t>
  </si>
  <si>
    <t>07 00</t>
  </si>
  <si>
    <t>Муниципальная программа "Развитие образования в городском округе ЗАТО Свободный"</t>
  </si>
  <si>
    <t>12 000 00000</t>
  </si>
  <si>
    <t>Подпрограмма "Развитие дошкольного образования в городском округе ЗАТО Свободный"</t>
  </si>
  <si>
    <t>07 01</t>
  </si>
  <si>
    <t>12 100 00000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</si>
  <si>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</si>
  <si>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12 100 45100</t>
  </si>
  <si>
    <t xml:space="preserve">Субсидии бюджетным учреждениям </t>
  </si>
  <si>
    <t>12 100 45110</t>
  </si>
  <si>
    <t>12 100 45120</t>
  </si>
  <si>
    <t>Обеспечение деятельности подведомственных учреждений</t>
  </si>
  <si>
    <t>12 100 20420</t>
  </si>
  <si>
    <t>Присмотр и уход за детьми, детьми-инвалидами, детьми-сиротами и детьми, оставшимися без попечения родителей</t>
  </si>
  <si>
    <t>12 100 20422</t>
  </si>
  <si>
    <t>Проведение антитеррористических мероприятий</t>
  </si>
  <si>
    <t>12 100 20430</t>
  </si>
  <si>
    <t>Субсидии бюджетным учреждениям</t>
  </si>
  <si>
    <t>Общее образование</t>
  </si>
  <si>
    <t>07 02</t>
  </si>
  <si>
    <t>Подпрограмма "Развитие общего образования в городском округе ЗАТО Свободный"</t>
  </si>
  <si>
    <t>12 200 00000</t>
  </si>
  <si>
    <t>12 200 20421</t>
  </si>
  <si>
    <t>12 200 20430</t>
  </si>
  <si>
    <t xml:space="preserve">Создание в образовательных организациях условий для получения детьми-инвалидами качественного образования </t>
  </si>
  <si>
    <t>0702</t>
  </si>
  <si>
    <t>12 200 05070</t>
  </si>
  <si>
    <t>12 200 45070</t>
  </si>
  <si>
    <t>12 200 S5070</t>
  </si>
  <si>
    <t xml:space="preserve">Осуществление мероприятий по организации питания в  муниципальных общеобразовательных учреждениях </t>
  </si>
  <si>
    <t>12 200 05400</t>
  </si>
  <si>
    <t>12 200 S5400</t>
  </si>
  <si>
    <t>12 200 45400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</si>
  <si>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</si>
  <si>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12 200 45300</t>
  </si>
  <si>
    <t>12 200 45310</t>
  </si>
  <si>
    <t>12 200 45320</t>
  </si>
  <si>
    <t>Приобретение устройств дезинфекции и медицинского контроля в целях профилактики и устранения последствий распространения новой коронавирусной инфекции</t>
  </si>
  <si>
    <t>12 200 40900</t>
  </si>
  <si>
    <t>Организация бесплатного питания обучающихся, получающих начальное общее образование в государственных и муниципальных общеобразовательных организациях</t>
  </si>
  <si>
    <t>12 200 L3040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</si>
  <si>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организациях</t>
  </si>
  <si>
    <t>12 200 53030</t>
  </si>
  <si>
    <t>Подпрограмма "Развитие дополнительного образования в городском округе ЗАТО Свободный"</t>
  </si>
  <si>
    <t>07 03</t>
  </si>
  <si>
    <t>12 300 00000</t>
  </si>
  <si>
    <t>12 300 20423</t>
  </si>
  <si>
    <t>Молодежная политика и оздоровление детей</t>
  </si>
  <si>
    <t>07 07</t>
  </si>
  <si>
    <t>Муниципальная программа "Развитие культуры, спорта и молодежной политики в городском округе ЗАТО Свободный"</t>
  </si>
  <si>
    <t>14 000 00000</t>
  </si>
  <si>
    <t>Подпрограмма "Реализация молодежной политики в городском округе ЗАТО Свободный"</t>
  </si>
  <si>
    <t>14 300 00000</t>
  </si>
  <si>
    <t>14 300 20431</t>
  </si>
  <si>
    <t>Подпрограмма "Патриотическое воспитание детей и молодежи городского округа ЗАТО Свободный"</t>
  </si>
  <si>
    <t>14 400 00000</t>
  </si>
  <si>
    <t>Субсидии бюджетным учреждениям на иные цели (Организация военно-патриотического воспитания и допризывной подготовки молодых граждан)</t>
  </si>
  <si>
    <t>0707</t>
  </si>
  <si>
    <t>14 400 48700</t>
  </si>
  <si>
    <t>14 400 S8700</t>
  </si>
  <si>
    <t>14 400 20509</t>
  </si>
  <si>
    <t>Субсидии бюджетным учреждениям на иные цели</t>
  </si>
  <si>
    <t xml:space="preserve">Проведение мероприятий  по организации отдыха детей в каникулярное время </t>
  </si>
  <si>
    <t>Подпрограмма "Отдых и оздоровление детей городского округа ЗАТО Свободный"</t>
  </si>
  <si>
    <t>12 500 00000</t>
  </si>
  <si>
    <t xml:space="preserve">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</t>
  </si>
  <si>
    <t>12 500 45600</t>
  </si>
  <si>
    <t>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</t>
  </si>
  <si>
    <t>12 500 45500</t>
  </si>
  <si>
    <t>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(субсидии бюджетным учреждениям)</t>
  </si>
  <si>
    <t>12 500 S5600</t>
  </si>
  <si>
    <t>07 09</t>
  </si>
  <si>
    <t>Подпрограмма "Другие вопросы в области образования городского округа ЗАТО Свободный"</t>
  </si>
  <si>
    <t>12 400 00000</t>
  </si>
  <si>
    <t>12 400 20436</t>
  </si>
  <si>
    <t>0709</t>
  </si>
  <si>
    <t>08 00</t>
  </si>
  <si>
    <t>Подпрограмма "Развитие культуры в городском округе ЗАТО Свободный"</t>
  </si>
  <si>
    <t>08 01</t>
  </si>
  <si>
    <t>14 100 00000</t>
  </si>
  <si>
    <t>14 100 20440</t>
  </si>
  <si>
    <t>14 100 20450</t>
  </si>
  <si>
    <t>Модернизация библиотек в части комплектования книжных фондов на условиях софинансирования из федерального бюджета</t>
  </si>
  <si>
    <t>0801</t>
  </si>
  <si>
    <t>14 100 L5190</t>
  </si>
  <si>
    <t>611</t>
  </si>
  <si>
    <t>Здравоохранение</t>
  </si>
  <si>
    <t>09 00</t>
  </si>
  <si>
    <t>Муниципальная программа "Укрепление общественного здоровья на территории городского округа ЗАТО Свободный»</t>
  </si>
  <si>
    <t>09 07</t>
  </si>
  <si>
    <t>13 000 00000</t>
  </si>
  <si>
    <t>Подпрограмма "Профилактика ВИЧ-инфекции"</t>
  </si>
  <si>
    <t>13 100 00000</t>
  </si>
  <si>
    <t>13 100 20508</t>
  </si>
  <si>
    <t>Подпрограмма "Профилактика туберкулеза"</t>
  </si>
  <si>
    <t>13 200 00000</t>
  </si>
  <si>
    <t>13 200 20507</t>
  </si>
  <si>
    <t>Подпрограмма "Профилактика незаконного потребления и оборота наркотических средств и психотропных веществ, наркомании»</t>
  </si>
  <si>
    <t>13 300 00000</t>
  </si>
  <si>
    <t>13 300 20503</t>
  </si>
  <si>
    <t>Подпрограмма "Формирование здорового образа жизни"</t>
  </si>
  <si>
    <t>13 400 00000</t>
  </si>
  <si>
    <t>13 400 20510</t>
  </si>
  <si>
    <t>Подпрограмма "Профилактика алкогольной и табачной зависимости"</t>
  </si>
  <si>
    <t>0907</t>
  </si>
  <si>
    <t>13 500 00000</t>
  </si>
  <si>
    <t>13 500 20504</t>
  </si>
  <si>
    <t>Подпрограмма  "Профилактика иных заболеваний"</t>
  </si>
  <si>
    <t>13 600 00000</t>
  </si>
  <si>
    <t>13 600 20506</t>
  </si>
  <si>
    <t>Социальная политика</t>
  </si>
  <si>
    <t>10 00</t>
  </si>
  <si>
    <t>Пенсионное обеспечение</t>
  </si>
  <si>
    <t xml:space="preserve">10 01 </t>
  </si>
  <si>
    <t>030 307 20190</t>
  </si>
  <si>
    <t>Публичные нормативные выплаты гражданам</t>
  </si>
  <si>
    <t>03 307 20190</t>
  </si>
  <si>
    <t>310</t>
  </si>
  <si>
    <t>Социальное обеспечение населения</t>
  </si>
  <si>
    <t>10 03</t>
  </si>
  <si>
    <t xml:space="preserve">Субвенции местным бюджетам на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</t>
  </si>
  <si>
    <t>70 014 52500</t>
  </si>
  <si>
    <t>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</si>
  <si>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70 008 49100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</si>
  <si>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компенсации расходов  на оплату жилого помещения и коммунальных услуг</t>
  </si>
  <si>
    <t>70 009 49200</t>
  </si>
  <si>
    <t>10 04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</si>
  <si>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части взноса на капитальный ремонт общего имущества в многоквартирном доме</t>
  </si>
  <si>
    <t>70 017 R4620</t>
  </si>
  <si>
    <t>Программа «Обеспечение жильем молодых семей на территории городского округа ЗАТО Свободный на 2023-2030 годы»</t>
  </si>
  <si>
    <t>15 100 L4970</t>
  </si>
  <si>
    <t>Другие вопросы в области социальной политики</t>
  </si>
  <si>
    <t>10 06</t>
  </si>
  <si>
    <t>Муниципальная программа "Поддержка социально ориентированных некоммерческих организаций в городском округе ЗАТО Свободный до 2029 года"</t>
  </si>
  <si>
    <t>15 200 00000</t>
  </si>
  <si>
    <t>Субсидии некоммерческим организациям</t>
  </si>
  <si>
    <t xml:space="preserve">10 06 </t>
  </si>
  <si>
    <t>15 200 20100</t>
  </si>
  <si>
    <t>630</t>
  </si>
  <si>
    <t>70 000 00000</t>
  </si>
  <si>
    <t>00</t>
  </si>
  <si>
    <t>Осуществление государственного полномочия Свердловской области по предоставлению отдельным категориям граждан компенсации расходов  на оплату жилого помещения и коммунальных услуг</t>
  </si>
  <si>
    <t>Физическая культура и спорт</t>
  </si>
  <si>
    <t>11 00</t>
  </si>
  <si>
    <t>Программа "Развитие культуры, спорта и молодежной политики в городском округе ЗАТО Свободный"</t>
  </si>
  <si>
    <t>11 02</t>
  </si>
  <si>
    <t>Подпрограмма "Развитие физической культуры и спорта"</t>
  </si>
  <si>
    <t>14 200 00000</t>
  </si>
  <si>
    <t>14 200 20512</t>
  </si>
  <si>
    <t>Реализация мероприятий по поэтапному внедрению Всероссийского физкультурно-оздоровительного комплекса "Готов к труду и обороне"</t>
  </si>
  <si>
    <t>1102</t>
  </si>
  <si>
    <t>14 2Р5 48Г00</t>
  </si>
  <si>
    <t>14 2Р5 S8Г00</t>
  </si>
  <si>
    <t>Средства массовой информации</t>
  </si>
  <si>
    <t>12 00</t>
  </si>
  <si>
    <t>12 04</t>
  </si>
  <si>
    <t>Подпрограмма "Развитие информационного общества"</t>
  </si>
  <si>
    <t>03 300 20457</t>
  </si>
  <si>
    <t>ИТОГО  РАСХОДОВ:</t>
  </si>
  <si>
    <t xml:space="preserve">Дума городского округа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</si>
  <si>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</si>
  <si>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01 03 </t>
  </si>
  <si>
    <t>01 03</t>
  </si>
  <si>
    <t>Центральный аппарат</t>
  </si>
  <si>
    <t>Депутаты представительного органа муниципального образования</t>
  </si>
  <si>
    <t>03 304 21300</t>
  </si>
  <si>
    <t>Контрольный орган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</si>
  <si>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</si>
  <si>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01 06</t>
  </si>
  <si>
    <t>03 302 21000</t>
  </si>
  <si>
    <t>Председатель Контрольного органа</t>
  </si>
  <si>
    <t>03 303 21400</t>
  </si>
  <si>
    <t>10 01</t>
  </si>
  <si>
    <t>Пенсии за выслугу лет лицам, замещавшим муниципальные должности  муниципальной  службы</t>
  </si>
  <si>
    <t>Финансовый отдел администрации</t>
  </si>
  <si>
    <t>ВСЕГО  РАСХОДОВ: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</si>
</sst>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"/>
    <numFmt numFmtId="167" formatCode="0.0"/>
    <numFmt numFmtId="168" formatCode="#,##0.00"/>
    <numFmt numFmtId="169" formatCode="_-* #,##0.00_р_._-;\-* #,##0.00_р_._-;_-* \-??_р_._-;_-@_-"/>
  </numFmts>
  <fonts count="18">
    <font>
      <sz val="10"/>
      <name val="Arial Cyr"/>
      <family val="0"/>
    </font>
    <font>
      <sz val="10"/>
      <name val="Arial"/>
      <family val="0"/>
    </font>
    <font>
      <sz val="10"/>
      <color indexed="8"/>
      <name val="Arial Cyr"/>
      <family val="0"/>
    </font>
    <font>
      <b/>
      <sz val="12"/>
      <color indexed="8"/>
      <name val="Times New Roman"/>
      <family val="1"/>
    </font>
    <font>
      <sz val="9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Arial Cyr"/>
      <family val="0"/>
    </font>
    <font>
      <b/>
      <sz val="8"/>
      <color indexed="8"/>
      <name val="Arial Cyr"/>
      <family val="2"/>
    </font>
    <font>
      <sz val="8"/>
      <color indexed="8"/>
      <name val="Arial Cyr"/>
      <family val="0"/>
    </font>
    <font>
      <sz val="6.2"/>
      <color indexed="8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0">
    <xf numFmtId="164" fontId="0" fillId="0" borderId="0" xfId="0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Fill="1" applyAlignment="1">
      <alignment horizontal="left" vertical="top"/>
    </xf>
    <xf numFmtId="164" fontId="3" fillId="0" borderId="0" xfId="0" applyFont="1" applyFill="1" applyAlignment="1">
      <alignment horizontal="left" vertical="top"/>
    </xf>
    <xf numFmtId="164" fontId="4" fillId="0" borderId="0" xfId="0" applyFont="1" applyFill="1" applyBorder="1" applyAlignment="1">
      <alignment horizontal="right" vertical="center"/>
    </xf>
    <xf numFmtId="164" fontId="5" fillId="0" borderId="0" xfId="0" applyFont="1" applyFill="1" applyAlignment="1">
      <alignment/>
    </xf>
    <xf numFmtId="164" fontId="2" fillId="0" borderId="0" xfId="0" applyFont="1" applyFill="1" applyAlignment="1">
      <alignment horizontal="right" wrapText="1"/>
    </xf>
    <xf numFmtId="164" fontId="6" fillId="0" borderId="0" xfId="0" applyFont="1" applyFill="1" applyAlignment="1">
      <alignment horizontal="center"/>
    </xf>
    <xf numFmtId="164" fontId="7" fillId="0" borderId="0" xfId="0" applyFont="1" applyFill="1" applyBorder="1" applyAlignment="1">
      <alignment horizontal="center" vertical="top"/>
    </xf>
    <xf numFmtId="164" fontId="2" fillId="0" borderId="0" xfId="0" applyFont="1" applyFill="1" applyAlignment="1">
      <alignment horizontal="center"/>
    </xf>
    <xf numFmtId="164" fontId="7" fillId="0" borderId="0" xfId="0" applyFont="1" applyFill="1" applyBorder="1" applyAlignment="1">
      <alignment horizontal="center" vertical="top" wrapText="1"/>
    </xf>
    <xf numFmtId="164" fontId="5" fillId="0" borderId="0" xfId="0" applyFont="1" applyFill="1" applyAlignment="1">
      <alignment horizontal="justify"/>
    </xf>
    <xf numFmtId="164" fontId="5" fillId="0" borderId="0" xfId="0" applyFont="1" applyFill="1" applyAlignment="1">
      <alignment horizontal="center"/>
    </xf>
    <xf numFmtId="164" fontId="8" fillId="0" borderId="0" xfId="0" applyFont="1" applyFill="1" applyAlignment="1">
      <alignment horizontal="left" vertical="top"/>
    </xf>
    <xf numFmtId="164" fontId="8" fillId="0" borderId="0" xfId="0" applyFont="1" applyFill="1" applyAlignment="1">
      <alignment horizontal="center"/>
    </xf>
    <xf numFmtId="164" fontId="2" fillId="0" borderId="0" xfId="0" applyFont="1" applyFill="1" applyAlignment="1">
      <alignment horizontal="left"/>
    </xf>
    <xf numFmtId="164" fontId="5" fillId="0" borderId="1" xfId="0" applyFont="1" applyFill="1" applyBorder="1" applyAlignment="1">
      <alignment horizontal="center" vertical="center" textRotation="90" wrapText="1"/>
    </xf>
    <xf numFmtId="164" fontId="9" fillId="0" borderId="1" xfId="0" applyFont="1" applyFill="1" applyBorder="1" applyAlignment="1">
      <alignment horizontal="center" vertical="top" wrapText="1"/>
    </xf>
    <xf numFmtId="164" fontId="10" fillId="0" borderId="1" xfId="0" applyFont="1" applyFill="1" applyBorder="1" applyAlignment="1">
      <alignment horizontal="center" vertical="center" textRotation="90" wrapText="1"/>
    </xf>
    <xf numFmtId="164" fontId="5" fillId="0" borderId="1" xfId="0" applyFont="1" applyFill="1" applyBorder="1" applyAlignment="1">
      <alignment horizontal="center" vertical="top" wrapText="1"/>
    </xf>
    <xf numFmtId="164" fontId="8" fillId="0" borderId="1" xfId="0" applyFont="1" applyFill="1" applyBorder="1" applyAlignment="1">
      <alignment horizontal="center" vertical="top" wrapText="1"/>
    </xf>
    <xf numFmtId="164" fontId="6" fillId="0" borderId="1" xfId="0" applyFont="1" applyFill="1" applyBorder="1" applyAlignment="1">
      <alignment horizontal="left" vertical="top" wrapText="1"/>
    </xf>
    <xf numFmtId="164" fontId="6" fillId="0" borderId="1" xfId="0" applyFont="1" applyFill="1" applyBorder="1" applyAlignment="1">
      <alignment horizontal="center" wrapText="1"/>
    </xf>
    <xf numFmtId="165" fontId="6" fillId="0" borderId="1" xfId="0" applyNumberFormat="1" applyFont="1" applyFill="1" applyBorder="1" applyAlignment="1">
      <alignment horizontal="center" wrapText="1"/>
    </xf>
    <xf numFmtId="166" fontId="6" fillId="0" borderId="1" xfId="0" applyNumberFormat="1" applyFont="1" applyFill="1" applyBorder="1" applyAlignment="1">
      <alignment wrapText="1"/>
    </xf>
    <xf numFmtId="164" fontId="5" fillId="0" borderId="1" xfId="0" applyNumberFormat="1" applyFont="1" applyFill="1" applyBorder="1" applyAlignment="1">
      <alignment horizontal="center" vertical="top" wrapText="1"/>
    </xf>
    <xf numFmtId="166" fontId="6" fillId="0" borderId="1" xfId="0" applyNumberFormat="1" applyFont="1" applyFill="1" applyBorder="1" applyAlignment="1">
      <alignment/>
    </xf>
    <xf numFmtId="164" fontId="6" fillId="0" borderId="2" xfId="0" applyFont="1" applyFill="1" applyBorder="1" applyAlignment="1">
      <alignment horizontal="left" vertical="top" wrapText="1"/>
    </xf>
    <xf numFmtId="164" fontId="6" fillId="0" borderId="1" xfId="0" applyFont="1" applyFill="1" applyBorder="1" applyAlignment="1">
      <alignment horizontal="left" vertical="center" wrapText="1"/>
    </xf>
    <xf numFmtId="165" fontId="6" fillId="0" borderId="1" xfId="0" applyNumberFormat="1" applyFont="1" applyBorder="1" applyAlignment="1">
      <alignment horizontal="center"/>
    </xf>
    <xf numFmtId="164" fontId="6" fillId="0" borderId="1" xfId="0" applyFont="1" applyFill="1" applyBorder="1" applyAlignment="1">
      <alignment horizontal="left" wrapText="1"/>
    </xf>
    <xf numFmtId="164" fontId="5" fillId="0" borderId="1" xfId="0" applyFont="1" applyFill="1" applyBorder="1" applyAlignment="1">
      <alignment horizontal="left" vertical="top" wrapText="1"/>
    </xf>
    <xf numFmtId="164" fontId="5" fillId="0" borderId="1" xfId="0" applyFont="1" applyFill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center" wrapText="1"/>
    </xf>
    <xf numFmtId="165" fontId="5" fillId="0" borderId="1" xfId="0" applyNumberFormat="1" applyFont="1" applyBorder="1" applyAlignment="1">
      <alignment horizontal="center"/>
    </xf>
    <xf numFmtId="166" fontId="5" fillId="0" borderId="1" xfId="0" applyNumberFormat="1" applyFont="1" applyFill="1" applyBorder="1" applyAlignment="1">
      <alignment/>
    </xf>
    <xf numFmtId="164" fontId="6" fillId="0" borderId="1" xfId="0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164" fontId="5" fillId="0" borderId="3" xfId="0" applyFont="1" applyFill="1" applyBorder="1" applyAlignment="1">
      <alignment horizontal="left" vertical="top" wrapText="1"/>
    </xf>
    <xf numFmtId="164" fontId="5" fillId="0" borderId="3" xfId="0" applyFont="1" applyFill="1" applyBorder="1" applyAlignment="1">
      <alignment horizontal="center" wrapText="1"/>
    </xf>
    <xf numFmtId="165" fontId="5" fillId="0" borderId="3" xfId="0" applyNumberFormat="1" applyFont="1" applyFill="1" applyBorder="1" applyAlignment="1">
      <alignment horizontal="center" wrapText="1"/>
    </xf>
    <xf numFmtId="166" fontId="5" fillId="0" borderId="3" xfId="0" applyNumberFormat="1" applyFont="1" applyFill="1" applyBorder="1" applyAlignment="1">
      <alignment/>
    </xf>
    <xf numFmtId="164" fontId="5" fillId="0" borderId="4" xfId="0" applyFont="1" applyFill="1" applyBorder="1" applyAlignment="1">
      <alignment horizontal="left" vertical="top" wrapText="1"/>
    </xf>
    <xf numFmtId="164" fontId="6" fillId="0" borderId="4" xfId="0" applyFont="1" applyFill="1" applyBorder="1" applyAlignment="1">
      <alignment horizontal="center" wrapText="1"/>
    </xf>
    <xf numFmtId="165" fontId="6" fillId="0" borderId="4" xfId="0" applyNumberFormat="1" applyFont="1" applyFill="1" applyBorder="1" applyAlignment="1">
      <alignment horizontal="center" wrapText="1"/>
    </xf>
    <xf numFmtId="166" fontId="6" fillId="0" borderId="4" xfId="0" applyNumberFormat="1" applyFont="1" applyFill="1" applyBorder="1" applyAlignment="1">
      <alignment/>
    </xf>
    <xf numFmtId="166" fontId="11" fillId="0" borderId="1" xfId="0" applyNumberFormat="1" applyFont="1" applyFill="1" applyBorder="1" applyAlignment="1">
      <alignment horizontal="right" vertical="center"/>
    </xf>
    <xf numFmtId="166" fontId="5" fillId="0" borderId="5" xfId="0" applyNumberFormat="1" applyFont="1" applyFill="1" applyBorder="1" applyAlignment="1">
      <alignment horizontal="right"/>
    </xf>
    <xf numFmtId="164" fontId="6" fillId="0" borderId="1" xfId="0" applyFont="1" applyFill="1" applyBorder="1" applyAlignment="1">
      <alignment wrapText="1"/>
    </xf>
    <xf numFmtId="164" fontId="11" fillId="0" borderId="2" xfId="0" applyFont="1" applyFill="1" applyBorder="1" applyAlignment="1">
      <alignment horizontal="left" vertical="center" wrapText="1"/>
    </xf>
    <xf numFmtId="164" fontId="11" fillId="0" borderId="1" xfId="0" applyFont="1" applyFill="1" applyBorder="1" applyAlignment="1">
      <alignment horizontal="center"/>
    </xf>
    <xf numFmtId="165" fontId="11" fillId="0" borderId="1" xfId="0" applyNumberFormat="1" applyFont="1" applyFill="1" applyBorder="1" applyAlignment="1">
      <alignment horizontal="center"/>
    </xf>
    <xf numFmtId="164" fontId="6" fillId="0" borderId="0" xfId="0" applyFont="1" applyAlignment="1">
      <alignment wrapText="1"/>
    </xf>
    <xf numFmtId="166" fontId="5" fillId="0" borderId="1" xfId="0" applyNumberFormat="1" applyFont="1" applyFill="1" applyBorder="1" applyAlignment="1">
      <alignment wrapText="1"/>
    </xf>
    <xf numFmtId="165" fontId="5" fillId="0" borderId="1" xfId="0" applyNumberFormat="1" applyFont="1" applyFill="1" applyBorder="1" applyAlignment="1">
      <alignment horizontal="center"/>
    </xf>
    <xf numFmtId="164" fontId="5" fillId="0" borderId="1" xfId="0" applyFont="1" applyFill="1" applyBorder="1" applyAlignment="1">
      <alignment horizontal="center"/>
    </xf>
    <xf numFmtId="164" fontId="11" fillId="0" borderId="1" xfId="0" applyFont="1" applyFill="1" applyBorder="1" applyAlignment="1">
      <alignment horizontal="left" vertical="center" wrapText="1"/>
    </xf>
    <xf numFmtId="164" fontId="11" fillId="0" borderId="1" xfId="0" applyFont="1" applyFill="1" applyBorder="1" applyAlignment="1">
      <alignment horizontal="center" wrapText="1"/>
    </xf>
    <xf numFmtId="165" fontId="11" fillId="0" borderId="1" xfId="0" applyNumberFormat="1" applyFont="1" applyFill="1" applyBorder="1" applyAlignment="1">
      <alignment horizontal="center" wrapText="1"/>
    </xf>
    <xf numFmtId="165" fontId="11" fillId="0" borderId="1" xfId="0" applyNumberFormat="1" applyFont="1" applyFill="1" applyBorder="1" applyAlignment="1">
      <alignment horizontal="right" wrapText="1"/>
    </xf>
    <xf numFmtId="166" fontId="5" fillId="0" borderId="1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left" vertical="top" wrapText="1"/>
    </xf>
    <xf numFmtId="164" fontId="11" fillId="0" borderId="1" xfId="0" applyFont="1" applyFill="1" applyBorder="1" applyAlignment="1">
      <alignment wrapText="1"/>
    </xf>
    <xf numFmtId="164" fontId="5" fillId="0" borderId="6" xfId="0" applyFont="1" applyFill="1" applyBorder="1" applyAlignment="1">
      <alignment horizontal="left" vertical="top" wrapText="1"/>
    </xf>
    <xf numFmtId="164" fontId="5" fillId="0" borderId="6" xfId="0" applyFont="1" applyFill="1" applyBorder="1" applyAlignment="1">
      <alignment horizontal="center" wrapText="1"/>
    </xf>
    <xf numFmtId="165" fontId="5" fillId="0" borderId="6" xfId="0" applyNumberFormat="1" applyFont="1" applyFill="1" applyBorder="1" applyAlignment="1">
      <alignment horizontal="center" wrapText="1"/>
    </xf>
    <xf numFmtId="166" fontId="5" fillId="0" borderId="6" xfId="0" applyNumberFormat="1" applyFont="1" applyFill="1" applyBorder="1" applyAlignment="1">
      <alignment wrapText="1"/>
    </xf>
    <xf numFmtId="164" fontId="5" fillId="0" borderId="6" xfId="0" applyFont="1" applyBorder="1" applyAlignment="1">
      <alignment wrapText="1"/>
    </xf>
    <xf numFmtId="164" fontId="5" fillId="0" borderId="6" xfId="0" applyFont="1" applyBorder="1" applyAlignment="1">
      <alignment horizontal="center" wrapText="1"/>
    </xf>
    <xf numFmtId="165" fontId="5" fillId="0" borderId="6" xfId="0" applyNumberFormat="1" applyFont="1" applyBorder="1" applyAlignment="1">
      <alignment horizontal="center"/>
    </xf>
    <xf numFmtId="164" fontId="11" fillId="0" borderId="6" xfId="0" applyFont="1" applyBorder="1" applyAlignment="1">
      <alignment/>
    </xf>
    <xf numFmtId="166" fontId="5" fillId="0" borderId="6" xfId="0" applyNumberFormat="1" applyFont="1" applyFill="1" applyBorder="1" applyAlignment="1">
      <alignment wrapText="1"/>
    </xf>
    <xf numFmtId="164" fontId="5" fillId="0" borderId="2" xfId="0" applyFont="1" applyFill="1" applyBorder="1" applyAlignment="1">
      <alignment horizontal="center" wrapText="1"/>
    </xf>
    <xf numFmtId="164" fontId="6" fillId="0" borderId="4" xfId="0" applyFont="1" applyFill="1" applyBorder="1" applyAlignment="1">
      <alignment horizontal="left" vertical="top" wrapText="1"/>
    </xf>
    <xf numFmtId="164" fontId="2" fillId="0" borderId="0" xfId="0" applyFont="1" applyFill="1" applyAlignment="1">
      <alignment/>
    </xf>
    <xf numFmtId="164" fontId="6" fillId="0" borderId="2" xfId="0" applyNumberFormat="1" applyFont="1" applyFill="1" applyBorder="1" applyAlignment="1">
      <alignment horizontal="left" vertical="top" wrapText="1"/>
    </xf>
    <xf numFmtId="164" fontId="6" fillId="0" borderId="6" xfId="0" applyNumberFormat="1" applyFont="1" applyFill="1" applyBorder="1" applyAlignment="1">
      <alignment horizontal="left" wrapText="1"/>
    </xf>
    <xf numFmtId="164" fontId="6" fillId="0" borderId="6" xfId="0" applyNumberFormat="1" applyFont="1" applyFill="1" applyBorder="1" applyAlignment="1">
      <alignment horizontal="center" wrapText="1"/>
    </xf>
    <xf numFmtId="164" fontId="12" fillId="0" borderId="6" xfId="0" applyNumberFormat="1" applyFont="1" applyFill="1" applyBorder="1" applyAlignment="1">
      <alignment horizontal="center"/>
    </xf>
    <xf numFmtId="165" fontId="12" fillId="0" borderId="6" xfId="0" applyNumberFormat="1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left" wrapText="1"/>
    </xf>
    <xf numFmtId="164" fontId="5" fillId="0" borderId="6" xfId="0" applyNumberFormat="1" applyFont="1" applyFill="1" applyBorder="1" applyAlignment="1">
      <alignment horizontal="center" wrapText="1"/>
    </xf>
    <xf numFmtId="164" fontId="11" fillId="0" borderId="6" xfId="0" applyNumberFormat="1" applyFont="1" applyFill="1" applyBorder="1" applyAlignment="1">
      <alignment horizontal="center"/>
    </xf>
    <xf numFmtId="165" fontId="11" fillId="0" borderId="6" xfId="0" applyNumberFormat="1" applyFont="1" applyFill="1" applyBorder="1" applyAlignment="1">
      <alignment horizontal="center"/>
    </xf>
    <xf numFmtId="164" fontId="6" fillId="0" borderId="0" xfId="0" applyFont="1" applyFill="1" applyAlignment="1">
      <alignment horizontal="left" vertical="top" wrapText="1"/>
    </xf>
    <xf numFmtId="164" fontId="6" fillId="0" borderId="1" xfId="0" applyFont="1" applyFill="1" applyBorder="1" applyAlignment="1">
      <alignment vertical="center" wrapText="1"/>
    </xf>
    <xf numFmtId="164" fontId="6" fillId="0" borderId="1" xfId="0" applyFont="1" applyBorder="1" applyAlignment="1">
      <alignment horizontal="center" wrapText="1"/>
    </xf>
    <xf numFmtId="165" fontId="6" fillId="0" borderId="1" xfId="0" applyNumberFormat="1" applyFont="1" applyBorder="1" applyAlignment="1">
      <alignment horizontal="center" wrapText="1"/>
    </xf>
    <xf numFmtId="166" fontId="6" fillId="0" borderId="1" xfId="0" applyNumberFormat="1" applyFont="1" applyFill="1" applyBorder="1" applyAlignment="1">
      <alignment horizontal="right"/>
    </xf>
    <xf numFmtId="164" fontId="5" fillId="0" borderId="1" xfId="0" applyFont="1" applyBorder="1" applyAlignment="1">
      <alignment horizontal="center" wrapText="1"/>
    </xf>
    <xf numFmtId="165" fontId="5" fillId="0" borderId="1" xfId="0" applyNumberFormat="1" applyFont="1" applyBorder="1" applyAlignment="1">
      <alignment horizontal="center" wrapText="1"/>
    </xf>
    <xf numFmtId="164" fontId="13" fillId="0" borderId="2" xfId="0" applyFont="1" applyFill="1" applyBorder="1" applyAlignment="1">
      <alignment vertical="center" wrapText="1"/>
    </xf>
    <xf numFmtId="166" fontId="6" fillId="0" borderId="3" xfId="0" applyNumberFormat="1" applyFont="1" applyFill="1" applyBorder="1" applyAlignment="1">
      <alignment/>
    </xf>
    <xf numFmtId="164" fontId="6" fillId="0" borderId="2" xfId="0" applyFont="1" applyFill="1" applyBorder="1" applyAlignment="1">
      <alignment vertical="center" wrapText="1"/>
    </xf>
    <xf numFmtId="166" fontId="5" fillId="0" borderId="5" xfId="0" applyNumberFormat="1" applyFont="1" applyFill="1" applyBorder="1" applyAlignment="1">
      <alignment/>
    </xf>
    <xf numFmtId="164" fontId="2" fillId="0" borderId="0" xfId="0" applyFont="1" applyFill="1" applyBorder="1" applyAlignment="1">
      <alignment/>
    </xf>
    <xf numFmtId="166" fontId="5" fillId="0" borderId="0" xfId="0" applyNumberFormat="1" applyFont="1" applyFill="1" applyBorder="1" applyAlignment="1">
      <alignment/>
    </xf>
    <xf numFmtId="165" fontId="6" fillId="0" borderId="6" xfId="0" applyNumberFormat="1" applyFont="1" applyFill="1" applyBorder="1" applyAlignment="1">
      <alignment horizontal="center"/>
    </xf>
    <xf numFmtId="165" fontId="6" fillId="0" borderId="6" xfId="0" applyNumberFormat="1" applyFont="1" applyFill="1" applyBorder="1" applyAlignment="1">
      <alignment horizontal="center" wrapText="1"/>
    </xf>
    <xf numFmtId="165" fontId="5" fillId="0" borderId="6" xfId="0" applyNumberFormat="1" applyFont="1" applyFill="1" applyBorder="1" applyAlignment="1">
      <alignment horizontal="center"/>
    </xf>
    <xf numFmtId="165" fontId="6" fillId="0" borderId="3" xfId="0" applyNumberFormat="1" applyFont="1" applyFill="1" applyBorder="1" applyAlignment="1">
      <alignment horizontal="center" wrapText="1"/>
    </xf>
    <xf numFmtId="165" fontId="6" fillId="0" borderId="3" xfId="0" applyNumberFormat="1" applyFont="1" applyFill="1" applyBorder="1" applyAlignment="1">
      <alignment horizontal="center"/>
    </xf>
    <xf numFmtId="164" fontId="5" fillId="0" borderId="5" xfId="0" applyFont="1" applyFill="1" applyBorder="1" applyAlignment="1">
      <alignment horizontal="center"/>
    </xf>
    <xf numFmtId="165" fontId="5" fillId="0" borderId="5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64" fontId="5" fillId="0" borderId="1" xfId="0" applyFont="1" applyFill="1" applyBorder="1" applyAlignment="1">
      <alignment horizontal="center"/>
    </xf>
    <xf numFmtId="167" fontId="5" fillId="0" borderId="1" xfId="0" applyNumberFormat="1" applyFont="1" applyFill="1" applyBorder="1" applyAlignment="1">
      <alignment/>
    </xf>
    <xf numFmtId="164" fontId="5" fillId="0" borderId="2" xfId="0" applyFont="1" applyBorder="1" applyAlignment="1">
      <alignment horizontal="left" vertical="center" wrapText="1"/>
    </xf>
    <xf numFmtId="164" fontId="14" fillId="0" borderId="0" xfId="0" applyFont="1" applyFill="1" applyAlignment="1">
      <alignment/>
    </xf>
    <xf numFmtId="164" fontId="14" fillId="0" borderId="1" xfId="0" applyFont="1" applyFill="1" applyBorder="1" applyAlignment="1">
      <alignment/>
    </xf>
    <xf numFmtId="166" fontId="14" fillId="0" borderId="1" xfId="0" applyNumberFormat="1" applyFont="1" applyFill="1" applyBorder="1" applyAlignment="1">
      <alignment/>
    </xf>
    <xf numFmtId="164" fontId="15" fillId="0" borderId="1" xfId="0" applyFont="1" applyFill="1" applyBorder="1" applyAlignment="1">
      <alignment/>
    </xf>
    <xf numFmtId="164" fontId="16" fillId="0" borderId="0" xfId="0" applyFont="1" applyFill="1" applyAlignment="1">
      <alignment/>
    </xf>
    <xf numFmtId="164" fontId="5" fillId="0" borderId="0" xfId="0" applyFont="1" applyFill="1" applyBorder="1" applyAlignment="1">
      <alignment horizontal="center" vertical="top" wrapText="1"/>
    </xf>
    <xf numFmtId="166" fontId="2" fillId="0" borderId="0" xfId="0" applyNumberFormat="1" applyFont="1" applyFill="1" applyAlignment="1">
      <alignment/>
    </xf>
    <xf numFmtId="168" fontId="16" fillId="0" borderId="0" xfId="0" applyNumberFormat="1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center" vertical="top" wrapText="1"/>
    </xf>
    <xf numFmtId="169" fontId="17" fillId="0" borderId="0" xfId="15" applyFont="1" applyFill="1" applyBorder="1" applyAlignment="1" applyProtection="1">
      <alignment/>
      <protection/>
    </xf>
    <xf numFmtId="169" fontId="17" fillId="0" borderId="0" xfId="15" applyFont="1" applyFill="1" applyBorder="1" applyAlignment="1" applyProtection="1">
      <alignment horizontal="right"/>
      <protection/>
    </xf>
    <xf numFmtId="167" fontId="2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90"/>
  <sheetViews>
    <sheetView tabSelected="1" zoomScale="120" zoomScaleNormal="120" workbookViewId="0" topLeftCell="A199">
      <selection activeCell="E206" sqref="E206"/>
    </sheetView>
  </sheetViews>
  <sheetFormatPr defaultColWidth="9.00390625" defaultRowHeight="12.75"/>
  <cols>
    <col min="1" max="1" width="4.00390625" style="1" customWidth="1"/>
    <col min="2" max="2" width="26.375" style="2" customWidth="1"/>
    <col min="3" max="3" width="4.875" style="1" customWidth="1"/>
    <col min="4" max="4" width="6.875" style="1" customWidth="1"/>
    <col min="5" max="5" width="12.50390625" style="1" customWidth="1"/>
    <col min="6" max="6" width="5.50390625" style="1" customWidth="1"/>
    <col min="7" max="7" width="11.75390625" style="1" customWidth="1"/>
    <col min="8" max="8" width="11.625" style="1" customWidth="1"/>
    <col min="9" max="9" width="12.00390625" style="1" customWidth="1"/>
    <col min="10" max="16384" width="8.75390625" style="1" customWidth="1"/>
  </cols>
  <sheetData>
    <row r="1" spans="2:9" ht="12.75" customHeight="1">
      <c r="B1" s="3"/>
      <c r="F1" s="4" t="s">
        <v>0</v>
      </c>
      <c r="G1" s="4"/>
      <c r="H1" s="4"/>
      <c r="I1" s="4"/>
    </row>
    <row r="2" spans="2:9" ht="12.75" customHeight="1">
      <c r="B2" s="3"/>
      <c r="F2" s="4" t="s">
        <v>1</v>
      </c>
      <c r="G2" s="4"/>
      <c r="H2" s="4"/>
      <c r="I2" s="4"/>
    </row>
    <row r="3" spans="2:9" ht="11.25" customHeight="1">
      <c r="B3" s="3"/>
      <c r="F3" s="4" t="s">
        <v>2</v>
      </c>
      <c r="G3" s="4"/>
      <c r="H3" s="4"/>
      <c r="I3" s="4"/>
    </row>
    <row r="4" spans="2:9" ht="12" customHeight="1">
      <c r="B4" s="3"/>
      <c r="F4" s="4" t="s">
        <v>3</v>
      </c>
      <c r="G4" s="4"/>
      <c r="H4" s="4"/>
      <c r="I4" s="4"/>
    </row>
    <row r="5" spans="2:9" ht="11.25" customHeight="1">
      <c r="B5" s="3"/>
      <c r="F5" s="4" t="s">
        <v>4</v>
      </c>
      <c r="G5" s="4"/>
      <c r="H5" s="4"/>
      <c r="I5" s="4"/>
    </row>
    <row r="6" spans="2:9" ht="16.5" customHeight="1">
      <c r="B6" s="3"/>
      <c r="F6" s="4" t="s">
        <v>5</v>
      </c>
      <c r="G6" s="4"/>
      <c r="H6" s="4"/>
      <c r="I6" s="4"/>
    </row>
    <row r="7" spans="1:7" ht="15" customHeight="1">
      <c r="A7" s="5"/>
      <c r="E7" s="6"/>
      <c r="F7" s="6"/>
      <c r="G7" s="6"/>
    </row>
    <row r="8" spans="1:8" s="9" customFormat="1" ht="15">
      <c r="A8" s="7"/>
      <c r="B8" s="8" t="s">
        <v>6</v>
      </c>
      <c r="C8" s="8"/>
      <c r="D8" s="8"/>
      <c r="E8" s="8"/>
      <c r="F8" s="8"/>
      <c r="G8" s="8"/>
      <c r="H8" s="8"/>
    </row>
    <row r="9" spans="1:8" s="9" customFormat="1" ht="16.5" customHeight="1">
      <c r="A9" s="7"/>
      <c r="B9" s="10" t="s">
        <v>7</v>
      </c>
      <c r="C9" s="10"/>
      <c r="D9" s="10"/>
      <c r="E9" s="10"/>
      <c r="F9" s="10"/>
      <c r="G9" s="10"/>
      <c r="H9" s="10"/>
    </row>
    <row r="10" ht="12.75">
      <c r="A10" s="11"/>
    </row>
    <row r="11" spans="1:13" ht="12.75">
      <c r="A11" s="12"/>
      <c r="B11" s="13"/>
      <c r="C11" s="14"/>
      <c r="D11" s="14"/>
      <c r="E11" s="14"/>
      <c r="F11" s="14"/>
      <c r="I11" s="1" t="s">
        <v>8</v>
      </c>
      <c r="M11" s="15"/>
    </row>
    <row r="12" spans="1:13" ht="132" customHeight="1">
      <c r="A12" s="16" t="s">
        <v>9</v>
      </c>
      <c r="B12" s="17" t="s">
        <v>10</v>
      </c>
      <c r="C12" s="16" t="s">
        <v>11</v>
      </c>
      <c r="D12" s="16" t="s">
        <v>12</v>
      </c>
      <c r="E12" s="16" t="s">
        <v>13</v>
      </c>
      <c r="F12" s="16" t="s">
        <v>14</v>
      </c>
      <c r="G12" s="18">
        <v>2023</v>
      </c>
      <c r="H12" s="18">
        <v>2024</v>
      </c>
      <c r="I12" s="18">
        <v>2025</v>
      </c>
      <c r="M12" s="15"/>
    </row>
    <row r="13" spans="1:9" s="9" customFormat="1" ht="12.75">
      <c r="A13" s="19">
        <v>1</v>
      </c>
      <c r="B13" s="20">
        <v>2</v>
      </c>
      <c r="C13" s="20"/>
      <c r="D13" s="20">
        <v>3</v>
      </c>
      <c r="E13" s="20">
        <v>4</v>
      </c>
      <c r="F13" s="20">
        <v>5</v>
      </c>
      <c r="G13" s="20">
        <v>6</v>
      </c>
      <c r="H13" s="20">
        <v>7</v>
      </c>
      <c r="I13" s="20">
        <v>8</v>
      </c>
    </row>
    <row r="14" spans="1:9" s="9" customFormat="1" ht="25.5">
      <c r="A14" s="19">
        <v>1</v>
      </c>
      <c r="B14" s="21" t="s">
        <v>15</v>
      </c>
      <c r="C14" s="22">
        <v>901</v>
      </c>
      <c r="D14" s="22" t="s">
        <v>16</v>
      </c>
      <c r="E14" s="23" t="s">
        <v>17</v>
      </c>
      <c r="F14" s="23" t="s">
        <v>18</v>
      </c>
      <c r="G14" s="24">
        <f>G15+G55+G59+G77+G97+G115+G178+G184+G204+G230+G237</f>
        <v>754413.6000000001</v>
      </c>
      <c r="H14" s="24">
        <f>H15+H55+H59+H77+H97+H115+H178+H184+H204+H230+H237</f>
        <v>632469.3</v>
      </c>
      <c r="I14" s="24">
        <f>I15+I55+I59+I77+I97+I115+I178+I184+I204+I230+I237</f>
        <v>530804.5</v>
      </c>
    </row>
    <row r="15" spans="1:9" ht="25.5">
      <c r="A15" s="25">
        <v>2</v>
      </c>
      <c r="B15" s="21" t="s">
        <v>19</v>
      </c>
      <c r="C15" s="22">
        <v>901</v>
      </c>
      <c r="D15" s="23" t="s">
        <v>20</v>
      </c>
      <c r="E15" s="23" t="s">
        <v>17</v>
      </c>
      <c r="F15" s="23" t="s">
        <v>18</v>
      </c>
      <c r="G15" s="26">
        <f>G16+G21+G27+G29+G32</f>
        <v>63327.20000000001</v>
      </c>
      <c r="H15" s="26">
        <f>H16+H21+H27+H29+H32-0.1</f>
        <v>61934.00000000001</v>
      </c>
      <c r="I15" s="26">
        <f>I16+I21+I27+I29+I32</f>
        <v>58697.700000000004</v>
      </c>
    </row>
    <row r="16" spans="1:9" ht="45" customHeight="1">
      <c r="A16" s="19">
        <v>3</v>
      </c>
      <c r="B16" s="27" t="s">
        <v>21</v>
      </c>
      <c r="C16" s="22">
        <v>901</v>
      </c>
      <c r="D16" s="23" t="s">
        <v>22</v>
      </c>
      <c r="E16" s="23" t="s">
        <v>17</v>
      </c>
      <c r="F16" s="23" t="s">
        <v>18</v>
      </c>
      <c r="G16" s="26">
        <f>SUM(G19:G20)</f>
        <v>3160.8</v>
      </c>
      <c r="H16" s="26">
        <f>SUM(H19:H20)</f>
        <v>3165.1</v>
      </c>
      <c r="I16" s="26">
        <f>SUM(I19:I20)</f>
        <v>3165.1</v>
      </c>
    </row>
    <row r="17" spans="1:9" ht="60.75" customHeight="1">
      <c r="A17" s="19">
        <v>4</v>
      </c>
      <c r="B17" s="28" t="s">
        <v>23</v>
      </c>
      <c r="C17" s="29" t="s">
        <v>24</v>
      </c>
      <c r="D17" s="29" t="s">
        <v>25</v>
      </c>
      <c r="E17" s="29" t="s">
        <v>26</v>
      </c>
      <c r="F17" s="29" t="s">
        <v>18</v>
      </c>
      <c r="G17" s="26">
        <f>G16</f>
        <v>3160.8</v>
      </c>
      <c r="H17" s="26">
        <f>H16</f>
        <v>3165.1</v>
      </c>
      <c r="I17" s="26">
        <f>I16</f>
        <v>3165.1</v>
      </c>
    </row>
    <row r="18" spans="1:9" ht="33.75" customHeight="1">
      <c r="A18" s="25">
        <v>5</v>
      </c>
      <c r="B18" s="30" t="s">
        <v>27</v>
      </c>
      <c r="C18" s="29" t="s">
        <v>24</v>
      </c>
      <c r="D18" s="29" t="s">
        <v>25</v>
      </c>
      <c r="E18" s="29" t="s">
        <v>28</v>
      </c>
      <c r="F18" s="29" t="s">
        <v>18</v>
      </c>
      <c r="G18" s="26">
        <f>G16</f>
        <v>3160.8</v>
      </c>
      <c r="H18" s="26">
        <f>H16</f>
        <v>3165.1</v>
      </c>
      <c r="I18" s="26">
        <f>I16</f>
        <v>3165.1</v>
      </c>
    </row>
    <row r="19" spans="1:9" ht="35.25" customHeight="1">
      <c r="A19" s="19">
        <v>6</v>
      </c>
      <c r="B19" s="31" t="s">
        <v>29</v>
      </c>
      <c r="C19" s="32">
        <v>901</v>
      </c>
      <c r="D19" s="33" t="s">
        <v>22</v>
      </c>
      <c r="E19" s="34" t="s">
        <v>30</v>
      </c>
      <c r="F19" s="33" t="s">
        <v>31</v>
      </c>
      <c r="G19" s="35">
        <v>3060.8</v>
      </c>
      <c r="H19" s="35">
        <v>3065.1</v>
      </c>
      <c r="I19" s="35">
        <v>3065.1</v>
      </c>
    </row>
    <row r="20" spans="1:9" ht="48" customHeight="1">
      <c r="A20" s="19">
        <v>7</v>
      </c>
      <c r="B20" s="31" t="s">
        <v>32</v>
      </c>
      <c r="C20" s="32">
        <v>901</v>
      </c>
      <c r="D20" s="33" t="s">
        <v>22</v>
      </c>
      <c r="E20" s="34" t="s">
        <v>30</v>
      </c>
      <c r="F20" s="33" t="s">
        <v>33</v>
      </c>
      <c r="G20" s="35">
        <v>100</v>
      </c>
      <c r="H20" s="35">
        <v>100</v>
      </c>
      <c r="I20" s="35">
        <v>100</v>
      </c>
    </row>
    <row r="21" spans="1:9" ht="87" customHeight="1">
      <c r="A21" s="25">
        <v>8</v>
      </c>
      <c r="B21" s="21" t="s">
        <v>34</v>
      </c>
      <c r="C21" s="22">
        <v>901</v>
      </c>
      <c r="D21" s="23" t="s">
        <v>35</v>
      </c>
      <c r="E21" s="23" t="s">
        <v>17</v>
      </c>
      <c r="F21" s="23" t="s">
        <v>18</v>
      </c>
      <c r="G21" s="26">
        <f aca="true" t="shared" si="0" ref="G21:G22">G22</f>
        <v>29175.800000000003</v>
      </c>
      <c r="H21" s="26">
        <f aca="true" t="shared" si="1" ref="H21:H22">H22</f>
        <v>29216.2</v>
      </c>
      <c r="I21" s="26">
        <f aca="true" t="shared" si="2" ref="I21:I22">I22</f>
        <v>29216.2</v>
      </c>
    </row>
    <row r="22" spans="1:9" ht="58.5" customHeight="1">
      <c r="A22" s="19">
        <v>9</v>
      </c>
      <c r="B22" s="28" t="s">
        <v>23</v>
      </c>
      <c r="C22" s="22">
        <v>901</v>
      </c>
      <c r="D22" s="36" t="s">
        <v>35</v>
      </c>
      <c r="E22" s="37" t="s">
        <v>36</v>
      </c>
      <c r="F22" s="23" t="s">
        <v>18</v>
      </c>
      <c r="G22" s="26">
        <f t="shared" si="0"/>
        <v>29175.800000000003</v>
      </c>
      <c r="H22" s="26">
        <f t="shared" si="1"/>
        <v>29216.2</v>
      </c>
      <c r="I22" s="26">
        <f t="shared" si="2"/>
        <v>29216.2</v>
      </c>
    </row>
    <row r="23" spans="1:9" ht="35.25" customHeight="1">
      <c r="A23" s="19">
        <v>10</v>
      </c>
      <c r="B23" s="30" t="s">
        <v>27</v>
      </c>
      <c r="C23" s="22">
        <v>901</v>
      </c>
      <c r="D23" s="23" t="s">
        <v>35</v>
      </c>
      <c r="E23" s="23" t="s">
        <v>37</v>
      </c>
      <c r="F23" s="23" t="s">
        <v>18</v>
      </c>
      <c r="G23" s="26">
        <f>SUM(G24:G25)</f>
        <v>29175.800000000003</v>
      </c>
      <c r="H23" s="26">
        <f>SUM(H24:H25)</f>
        <v>29216.2</v>
      </c>
      <c r="I23" s="26">
        <f>SUM(I24:I25)</f>
        <v>29216.2</v>
      </c>
    </row>
    <row r="24" spans="1:9" ht="34.5" customHeight="1">
      <c r="A24" s="25">
        <v>11</v>
      </c>
      <c r="B24" s="31" t="s">
        <v>29</v>
      </c>
      <c r="C24" s="32">
        <v>901</v>
      </c>
      <c r="D24" s="33" t="s">
        <v>38</v>
      </c>
      <c r="E24" s="33" t="s">
        <v>37</v>
      </c>
      <c r="F24" s="32">
        <v>120</v>
      </c>
      <c r="G24" s="35">
        <v>28583.4</v>
      </c>
      <c r="H24" s="35">
        <v>28623.8</v>
      </c>
      <c r="I24" s="35">
        <v>28623.8</v>
      </c>
    </row>
    <row r="25" spans="1:9" ht="44.25" customHeight="1">
      <c r="A25" s="19">
        <v>12</v>
      </c>
      <c r="B25" s="38" t="s">
        <v>32</v>
      </c>
      <c r="C25" s="39">
        <v>901</v>
      </c>
      <c r="D25" s="40" t="s">
        <v>38</v>
      </c>
      <c r="E25" s="33" t="s">
        <v>37</v>
      </c>
      <c r="F25" s="39">
        <v>240</v>
      </c>
      <c r="G25" s="41">
        <v>592.4</v>
      </c>
      <c r="H25" s="41">
        <v>592.4</v>
      </c>
      <c r="I25" s="41">
        <v>592.4</v>
      </c>
    </row>
    <row r="26" spans="1:9" ht="14.25">
      <c r="A26" s="19">
        <v>13</v>
      </c>
      <c r="B26" s="21" t="s">
        <v>39</v>
      </c>
      <c r="C26" s="22">
        <v>901</v>
      </c>
      <c r="D26" s="23" t="s">
        <v>40</v>
      </c>
      <c r="E26" s="23" t="s">
        <v>17</v>
      </c>
      <c r="F26" s="23" t="s">
        <v>18</v>
      </c>
      <c r="G26" s="26">
        <f aca="true" t="shared" si="3" ref="G26:G27">G27</f>
        <v>1.3</v>
      </c>
      <c r="H26" s="26">
        <f aca="true" t="shared" si="4" ref="H26:H27">H27</f>
        <v>1.3</v>
      </c>
      <c r="I26" s="26">
        <f aca="true" t="shared" si="5" ref="I26:I27">I27</f>
        <v>1.3</v>
      </c>
    </row>
    <row r="27" spans="1:9" ht="99" customHeight="1">
      <c r="A27" s="25">
        <v>14</v>
      </c>
      <c r="B27" s="42" t="s">
        <v>41</v>
      </c>
      <c r="C27" s="43">
        <v>901</v>
      </c>
      <c r="D27" s="44" t="s">
        <v>42</v>
      </c>
      <c r="E27" s="44" t="s">
        <v>43</v>
      </c>
      <c r="F27" s="44" t="s">
        <v>18</v>
      </c>
      <c r="G27" s="45">
        <f t="shared" si="3"/>
        <v>1.3</v>
      </c>
      <c r="H27" s="45">
        <f t="shared" si="4"/>
        <v>1.3</v>
      </c>
      <c r="I27" s="45">
        <f t="shared" si="5"/>
        <v>1.3</v>
      </c>
    </row>
    <row r="28" spans="1:9" ht="48" customHeight="1">
      <c r="A28" s="19">
        <v>15</v>
      </c>
      <c r="B28" s="31" t="s">
        <v>32</v>
      </c>
      <c r="C28" s="32">
        <v>901</v>
      </c>
      <c r="D28" s="33" t="s">
        <v>42</v>
      </c>
      <c r="E28" s="33" t="s">
        <v>43</v>
      </c>
      <c r="F28" s="32">
        <v>240</v>
      </c>
      <c r="G28" s="35">
        <v>1.3</v>
      </c>
      <c r="H28" s="35">
        <v>1.3</v>
      </c>
      <c r="I28" s="35">
        <v>1.3</v>
      </c>
    </row>
    <row r="29" spans="1:9" ht="14.25">
      <c r="A29" s="19">
        <v>16</v>
      </c>
      <c r="B29" s="21" t="s">
        <v>44</v>
      </c>
      <c r="C29" s="22">
        <v>901</v>
      </c>
      <c r="D29" s="22" t="s">
        <v>45</v>
      </c>
      <c r="E29" s="23" t="s">
        <v>17</v>
      </c>
      <c r="F29" s="23" t="s">
        <v>18</v>
      </c>
      <c r="G29" s="26">
        <f aca="true" t="shared" si="6" ref="G29:G30">G30</f>
        <v>948.3</v>
      </c>
      <c r="H29" s="26">
        <f aca="true" t="shared" si="7" ref="H29:H30">H30</f>
        <v>2399.5</v>
      </c>
      <c r="I29" s="26">
        <f aca="true" t="shared" si="8" ref="I29:I30">I30</f>
        <v>162.5</v>
      </c>
    </row>
    <row r="30" spans="1:9" ht="25.5">
      <c r="A30" s="25">
        <v>17</v>
      </c>
      <c r="B30" s="21" t="s">
        <v>46</v>
      </c>
      <c r="C30" s="22">
        <v>901</v>
      </c>
      <c r="D30" s="22" t="s">
        <v>45</v>
      </c>
      <c r="E30" s="23" t="s">
        <v>47</v>
      </c>
      <c r="F30" s="23" t="s">
        <v>18</v>
      </c>
      <c r="G30" s="26">
        <f t="shared" si="6"/>
        <v>948.3</v>
      </c>
      <c r="H30" s="26">
        <f t="shared" si="7"/>
        <v>2399.5</v>
      </c>
      <c r="I30" s="26">
        <f t="shared" si="8"/>
        <v>162.5</v>
      </c>
    </row>
    <row r="31" spans="1:9" ht="14.25">
      <c r="A31" s="19">
        <v>18</v>
      </c>
      <c r="B31" s="31" t="s">
        <v>48</v>
      </c>
      <c r="C31" s="32">
        <v>901</v>
      </c>
      <c r="D31" s="32" t="s">
        <v>45</v>
      </c>
      <c r="E31" s="33" t="s">
        <v>47</v>
      </c>
      <c r="F31" s="33" t="s">
        <v>49</v>
      </c>
      <c r="G31" s="46">
        <v>948.3</v>
      </c>
      <c r="H31" s="47">
        <v>2399.5</v>
      </c>
      <c r="I31" s="35">
        <v>162.5</v>
      </c>
    </row>
    <row r="32" spans="1:9" ht="26.25" customHeight="1">
      <c r="A32" s="19">
        <v>19</v>
      </c>
      <c r="B32" s="21" t="s">
        <v>50</v>
      </c>
      <c r="C32" s="22">
        <v>901</v>
      </c>
      <c r="D32" s="22" t="s">
        <v>51</v>
      </c>
      <c r="E32" s="23" t="s">
        <v>17</v>
      </c>
      <c r="F32" s="23" t="s">
        <v>52</v>
      </c>
      <c r="G32" s="26">
        <f>G33+G38+G40+G42+G51+G53+G47</f>
        <v>30041.000000000004</v>
      </c>
      <c r="H32" s="26">
        <f>H33+H38+H40+H42+H51+H53+H47</f>
        <v>27152.000000000004</v>
      </c>
      <c r="I32" s="26">
        <f>I33+I38+I40+I42+I51+I53+I47</f>
        <v>26152.600000000006</v>
      </c>
    </row>
    <row r="33" spans="1:9" ht="59.25" customHeight="1">
      <c r="A33" s="25">
        <v>20</v>
      </c>
      <c r="B33" s="21" t="s">
        <v>53</v>
      </c>
      <c r="C33" s="22">
        <v>901</v>
      </c>
      <c r="D33" s="22" t="s">
        <v>51</v>
      </c>
      <c r="E33" s="23" t="s">
        <v>26</v>
      </c>
      <c r="F33" s="23" t="s">
        <v>52</v>
      </c>
      <c r="G33" s="26">
        <f>G34+G36</f>
        <v>1805.4</v>
      </c>
      <c r="H33" s="26">
        <f>H34+H36</f>
        <v>1756.1000000000001</v>
      </c>
      <c r="I33" s="26">
        <f>I34+I36</f>
        <v>1756.7</v>
      </c>
    </row>
    <row r="34" spans="1:9" ht="34.5" customHeight="1">
      <c r="A34" s="19">
        <v>21</v>
      </c>
      <c r="B34" s="21" t="s">
        <v>54</v>
      </c>
      <c r="C34" s="22">
        <v>901</v>
      </c>
      <c r="D34" s="22" t="s">
        <v>51</v>
      </c>
      <c r="E34" s="23" t="s">
        <v>55</v>
      </c>
      <c r="F34" s="23" t="s">
        <v>52</v>
      </c>
      <c r="G34" s="26">
        <f>SUM(G35:G35)</f>
        <v>1789.2</v>
      </c>
      <c r="H34" s="26">
        <f>SUM(H35:H35)</f>
        <v>1739.2</v>
      </c>
      <c r="I34" s="26">
        <f>SUM(I35:I35)</f>
        <v>1739.2</v>
      </c>
    </row>
    <row r="35" spans="1:9" ht="46.5" customHeight="1">
      <c r="A35" s="19">
        <v>22</v>
      </c>
      <c r="B35" s="31" t="s">
        <v>56</v>
      </c>
      <c r="C35" s="32">
        <v>901</v>
      </c>
      <c r="D35" s="32" t="s">
        <v>51</v>
      </c>
      <c r="E35" s="33" t="s">
        <v>57</v>
      </c>
      <c r="F35" s="33" t="s">
        <v>33</v>
      </c>
      <c r="G35" s="35">
        <v>1789.2</v>
      </c>
      <c r="H35" s="35">
        <v>1739.2</v>
      </c>
      <c r="I35" s="35">
        <v>1739.2</v>
      </c>
    </row>
    <row r="36" spans="1:9" ht="35.25" customHeight="1">
      <c r="A36" s="25">
        <v>23</v>
      </c>
      <c r="B36" s="48" t="s">
        <v>27</v>
      </c>
      <c r="C36" s="22">
        <v>901</v>
      </c>
      <c r="D36" s="22" t="s">
        <v>51</v>
      </c>
      <c r="E36" s="23" t="s">
        <v>58</v>
      </c>
      <c r="F36" s="29" t="s">
        <v>18</v>
      </c>
      <c r="G36" s="26">
        <f>G37</f>
        <v>16.2</v>
      </c>
      <c r="H36" s="26">
        <f>H37</f>
        <v>16.9</v>
      </c>
      <c r="I36" s="26">
        <f>I37</f>
        <v>17.5</v>
      </c>
    </row>
    <row r="37" spans="1:9" ht="45" customHeight="1">
      <c r="A37" s="19">
        <v>24</v>
      </c>
      <c r="B37" s="49" t="s">
        <v>59</v>
      </c>
      <c r="C37" s="50">
        <v>901</v>
      </c>
      <c r="D37" s="51" t="s">
        <v>60</v>
      </c>
      <c r="E37" s="51" t="s">
        <v>61</v>
      </c>
      <c r="F37" s="51" t="s">
        <v>62</v>
      </c>
      <c r="G37" s="35">
        <v>16.2</v>
      </c>
      <c r="H37" s="35">
        <v>16.9</v>
      </c>
      <c r="I37" s="35">
        <v>17.5</v>
      </c>
    </row>
    <row r="38" spans="1:9" ht="25.5">
      <c r="A38" s="19">
        <v>25</v>
      </c>
      <c r="B38" s="21" t="s">
        <v>63</v>
      </c>
      <c r="C38" s="22">
        <v>901</v>
      </c>
      <c r="D38" s="22" t="s">
        <v>64</v>
      </c>
      <c r="E38" s="23" t="s">
        <v>65</v>
      </c>
      <c r="F38" s="23" t="s">
        <v>18</v>
      </c>
      <c r="G38" s="26">
        <f>G39</f>
        <v>600</v>
      </c>
      <c r="H38" s="26">
        <f>H39</f>
        <v>500</v>
      </c>
      <c r="I38" s="26">
        <f>I39</f>
        <v>500</v>
      </c>
    </row>
    <row r="39" spans="1:9" ht="34.5" customHeight="1">
      <c r="A39" s="25">
        <v>26</v>
      </c>
      <c r="B39" s="31" t="s">
        <v>66</v>
      </c>
      <c r="C39" s="32">
        <v>901</v>
      </c>
      <c r="D39" s="32" t="s">
        <v>64</v>
      </c>
      <c r="E39" s="33" t="s">
        <v>65</v>
      </c>
      <c r="F39" s="33" t="s">
        <v>67</v>
      </c>
      <c r="G39" s="35">
        <v>600</v>
      </c>
      <c r="H39" s="35">
        <v>500</v>
      </c>
      <c r="I39" s="35">
        <v>500</v>
      </c>
    </row>
    <row r="40" spans="1:9" ht="25.5">
      <c r="A40" s="19">
        <v>27</v>
      </c>
      <c r="B40" s="21" t="s">
        <v>63</v>
      </c>
      <c r="C40" s="22">
        <v>901</v>
      </c>
      <c r="D40" s="22" t="s">
        <v>64</v>
      </c>
      <c r="E40" s="23" t="s">
        <v>68</v>
      </c>
      <c r="F40" s="23" t="s">
        <v>18</v>
      </c>
      <c r="G40" s="26">
        <f>G41</f>
        <v>50</v>
      </c>
      <c r="H40" s="26">
        <f>H41</f>
        <v>50</v>
      </c>
      <c r="I40" s="26">
        <f>I41</f>
        <v>50</v>
      </c>
    </row>
    <row r="41" spans="1:9" ht="25.5">
      <c r="A41" s="19">
        <v>28</v>
      </c>
      <c r="B41" s="31" t="s">
        <v>69</v>
      </c>
      <c r="C41" s="32">
        <v>901</v>
      </c>
      <c r="D41" s="32" t="s">
        <v>64</v>
      </c>
      <c r="E41" s="33" t="s">
        <v>68</v>
      </c>
      <c r="F41" s="33" t="s">
        <v>70</v>
      </c>
      <c r="G41" s="35">
        <v>50</v>
      </c>
      <c r="H41" s="35">
        <v>50</v>
      </c>
      <c r="I41" s="35">
        <v>50</v>
      </c>
    </row>
    <row r="42" spans="1:9" ht="54.75" customHeight="1">
      <c r="A42" s="25">
        <v>29</v>
      </c>
      <c r="B42" s="52" t="s">
        <v>71</v>
      </c>
      <c r="C42" s="22">
        <v>901</v>
      </c>
      <c r="D42" s="22" t="s">
        <v>64</v>
      </c>
      <c r="E42" s="23" t="s">
        <v>72</v>
      </c>
      <c r="F42" s="23" t="s">
        <v>18</v>
      </c>
      <c r="G42" s="24">
        <f>G43</f>
        <v>22738</v>
      </c>
      <c r="H42" s="24">
        <f>H43</f>
        <v>19997.4</v>
      </c>
      <c r="I42" s="24">
        <f>I43</f>
        <v>18997.4</v>
      </c>
    </row>
    <row r="43" spans="1:9" ht="25.5">
      <c r="A43" s="19">
        <v>30</v>
      </c>
      <c r="B43" s="21" t="s">
        <v>73</v>
      </c>
      <c r="C43" s="22">
        <v>901</v>
      </c>
      <c r="D43" s="22" t="s">
        <v>64</v>
      </c>
      <c r="E43" s="23" t="s">
        <v>74</v>
      </c>
      <c r="F43" s="23" t="s">
        <v>18</v>
      </c>
      <c r="G43" s="24">
        <f>G44+G45+G46</f>
        <v>22738</v>
      </c>
      <c r="H43" s="24">
        <f>H44+H45+H46</f>
        <v>19997.4</v>
      </c>
      <c r="I43" s="24">
        <f>I44+I45+I46</f>
        <v>18997.4</v>
      </c>
    </row>
    <row r="44" spans="1:9" ht="25.5">
      <c r="A44" s="19">
        <v>31</v>
      </c>
      <c r="B44" s="31" t="s">
        <v>75</v>
      </c>
      <c r="C44" s="32">
        <v>901</v>
      </c>
      <c r="D44" s="32" t="s">
        <v>64</v>
      </c>
      <c r="E44" s="33" t="s">
        <v>74</v>
      </c>
      <c r="F44" s="33" t="s">
        <v>76</v>
      </c>
      <c r="G44" s="53">
        <v>10796.7</v>
      </c>
      <c r="H44" s="53">
        <v>10796.7</v>
      </c>
      <c r="I44" s="53">
        <v>10796.7</v>
      </c>
    </row>
    <row r="45" spans="1:9" ht="47.25" customHeight="1">
      <c r="A45" s="25">
        <v>32</v>
      </c>
      <c r="B45" s="31" t="s">
        <v>32</v>
      </c>
      <c r="C45" s="32">
        <v>901</v>
      </c>
      <c r="D45" s="32" t="s">
        <v>64</v>
      </c>
      <c r="E45" s="33" t="s">
        <v>74</v>
      </c>
      <c r="F45" s="33" t="s">
        <v>33</v>
      </c>
      <c r="G45" s="53">
        <v>11893.3</v>
      </c>
      <c r="H45" s="53">
        <v>9152.7</v>
      </c>
      <c r="I45" s="53">
        <v>8152.7</v>
      </c>
    </row>
    <row r="46" spans="1:9" ht="24" customHeight="1">
      <c r="A46" s="19">
        <v>33</v>
      </c>
      <c r="B46" s="31" t="s">
        <v>69</v>
      </c>
      <c r="C46" s="32">
        <v>901</v>
      </c>
      <c r="D46" s="32" t="s">
        <v>64</v>
      </c>
      <c r="E46" s="33" t="s">
        <v>74</v>
      </c>
      <c r="F46" s="33" t="s">
        <v>70</v>
      </c>
      <c r="G46" s="53">
        <v>48</v>
      </c>
      <c r="H46" s="53">
        <v>48</v>
      </c>
      <c r="I46" s="53">
        <v>48</v>
      </c>
    </row>
    <row r="47" spans="1:9" ht="24.75" customHeight="1">
      <c r="A47" s="19">
        <v>34</v>
      </c>
      <c r="B47" s="21" t="s">
        <v>77</v>
      </c>
      <c r="C47" s="22">
        <v>901</v>
      </c>
      <c r="D47" s="22" t="s">
        <v>64</v>
      </c>
      <c r="E47" s="23" t="s">
        <v>72</v>
      </c>
      <c r="F47" s="23" t="s">
        <v>18</v>
      </c>
      <c r="G47" s="24">
        <f>SUM(G48:G50)</f>
        <v>4732.2</v>
      </c>
      <c r="H47" s="24">
        <f>SUM(H48:H50)</f>
        <v>4727.400000000001</v>
      </c>
      <c r="I47" s="24">
        <f>SUM(I48:I50)</f>
        <v>4727.400000000001</v>
      </c>
    </row>
    <row r="48" spans="1:9" ht="25.5">
      <c r="A48" s="25">
        <v>35</v>
      </c>
      <c r="B48" s="31" t="s">
        <v>75</v>
      </c>
      <c r="C48" s="32">
        <v>901</v>
      </c>
      <c r="D48" s="32" t="s">
        <v>64</v>
      </c>
      <c r="E48" s="33" t="s">
        <v>78</v>
      </c>
      <c r="F48" s="33" t="s">
        <v>76</v>
      </c>
      <c r="G48" s="53">
        <v>4084</v>
      </c>
      <c r="H48" s="53">
        <v>4079.3</v>
      </c>
      <c r="I48" s="53">
        <v>4079.3</v>
      </c>
    </row>
    <row r="49" spans="1:9" ht="46.5" customHeight="1">
      <c r="A49" s="19">
        <v>36</v>
      </c>
      <c r="B49" s="31" t="s">
        <v>32</v>
      </c>
      <c r="C49" s="32">
        <v>901</v>
      </c>
      <c r="D49" s="32" t="s">
        <v>64</v>
      </c>
      <c r="E49" s="33" t="s">
        <v>78</v>
      </c>
      <c r="F49" s="33" t="s">
        <v>33</v>
      </c>
      <c r="G49" s="53">
        <v>645.1</v>
      </c>
      <c r="H49" s="53">
        <v>645.1</v>
      </c>
      <c r="I49" s="53">
        <v>645.1</v>
      </c>
    </row>
    <row r="50" spans="1:9" ht="25.5">
      <c r="A50" s="19">
        <v>37</v>
      </c>
      <c r="B50" s="31" t="s">
        <v>69</v>
      </c>
      <c r="C50" s="32">
        <v>901</v>
      </c>
      <c r="D50" s="32" t="s">
        <v>64</v>
      </c>
      <c r="E50" s="33" t="s">
        <v>78</v>
      </c>
      <c r="F50" s="33" t="s">
        <v>70</v>
      </c>
      <c r="G50" s="53">
        <v>3.1</v>
      </c>
      <c r="H50" s="53">
        <v>3</v>
      </c>
      <c r="I50" s="53">
        <v>3</v>
      </c>
    </row>
    <row r="51" spans="1:9" ht="111" customHeight="1">
      <c r="A51" s="25">
        <v>38</v>
      </c>
      <c r="B51" s="21" t="s">
        <v>79</v>
      </c>
      <c r="C51" s="22">
        <v>901</v>
      </c>
      <c r="D51" s="22" t="s">
        <v>64</v>
      </c>
      <c r="E51" s="23" t="s">
        <v>80</v>
      </c>
      <c r="F51" s="23" t="s">
        <v>18</v>
      </c>
      <c r="G51" s="24">
        <f>G52</f>
        <v>0.2</v>
      </c>
      <c r="H51" s="24">
        <f>H52</f>
        <v>0.2</v>
      </c>
      <c r="I51" s="24">
        <f>I52</f>
        <v>0.2</v>
      </c>
    </row>
    <row r="52" spans="1:9" ht="46.5" customHeight="1">
      <c r="A52" s="19">
        <v>39</v>
      </c>
      <c r="B52" s="31" t="s">
        <v>32</v>
      </c>
      <c r="C52" s="32">
        <v>901</v>
      </c>
      <c r="D52" s="32" t="s">
        <v>64</v>
      </c>
      <c r="E52" s="33" t="s">
        <v>80</v>
      </c>
      <c r="F52" s="33" t="s">
        <v>33</v>
      </c>
      <c r="G52" s="53">
        <v>0.2</v>
      </c>
      <c r="H52" s="53">
        <v>0.2</v>
      </c>
      <c r="I52" s="53">
        <v>0.2</v>
      </c>
    </row>
    <row r="53" spans="1:9" ht="66.75" customHeight="1">
      <c r="A53" s="19">
        <v>40</v>
      </c>
      <c r="B53" s="21" t="s">
        <v>81</v>
      </c>
      <c r="C53" s="22">
        <v>901</v>
      </c>
      <c r="D53" s="22" t="s">
        <v>64</v>
      </c>
      <c r="E53" s="23" t="s">
        <v>82</v>
      </c>
      <c r="F53" s="23" t="s">
        <v>18</v>
      </c>
      <c r="G53" s="24">
        <f>SUM(G54:G54)</f>
        <v>115.2</v>
      </c>
      <c r="H53" s="24">
        <f>SUM(H54:H54)</f>
        <v>120.9</v>
      </c>
      <c r="I53" s="24">
        <f>SUM(I54:I54)</f>
        <v>120.9</v>
      </c>
    </row>
    <row r="54" spans="1:9" ht="35.25" customHeight="1">
      <c r="A54" s="25">
        <v>41</v>
      </c>
      <c r="B54" s="31" t="s">
        <v>29</v>
      </c>
      <c r="C54" s="32">
        <v>901</v>
      </c>
      <c r="D54" s="32" t="s">
        <v>64</v>
      </c>
      <c r="E54" s="33" t="s">
        <v>82</v>
      </c>
      <c r="F54" s="33" t="s">
        <v>31</v>
      </c>
      <c r="G54" s="53">
        <v>115.2</v>
      </c>
      <c r="H54" s="53">
        <v>120.9</v>
      </c>
      <c r="I54" s="53">
        <v>120.9</v>
      </c>
    </row>
    <row r="55" spans="1:9" ht="14.25">
      <c r="A55" s="19">
        <v>42</v>
      </c>
      <c r="B55" s="21" t="s">
        <v>83</v>
      </c>
      <c r="C55" s="22">
        <v>901</v>
      </c>
      <c r="D55" s="22" t="s">
        <v>84</v>
      </c>
      <c r="E55" s="23" t="s">
        <v>17</v>
      </c>
      <c r="F55" s="37" t="s">
        <v>18</v>
      </c>
      <c r="G55" s="24">
        <f aca="true" t="shared" si="9" ref="G55:G56">G56</f>
        <v>336.4</v>
      </c>
      <c r="H55" s="24">
        <f aca="true" t="shared" si="10" ref="H55:H56">H56</f>
        <v>351.4</v>
      </c>
      <c r="I55" s="24">
        <f aca="true" t="shared" si="11" ref="I55:I56">I56</f>
        <v>363.6</v>
      </c>
    </row>
    <row r="56" spans="1:9" ht="25.5">
      <c r="A56" s="19">
        <v>43</v>
      </c>
      <c r="B56" s="21" t="s">
        <v>85</v>
      </c>
      <c r="C56" s="22">
        <v>901</v>
      </c>
      <c r="D56" s="22" t="s">
        <v>86</v>
      </c>
      <c r="E56" s="23" t="s">
        <v>17</v>
      </c>
      <c r="F56" s="22" t="s">
        <v>52</v>
      </c>
      <c r="G56" s="24">
        <f t="shared" si="9"/>
        <v>336.4</v>
      </c>
      <c r="H56" s="24">
        <f t="shared" si="10"/>
        <v>351.4</v>
      </c>
      <c r="I56" s="24">
        <f t="shared" si="11"/>
        <v>363.6</v>
      </c>
    </row>
    <row r="57" spans="1:9" ht="87" customHeight="1">
      <c r="A57" s="25">
        <v>44</v>
      </c>
      <c r="B57" s="21" t="s">
        <v>87</v>
      </c>
      <c r="C57" s="22">
        <v>901</v>
      </c>
      <c r="D57" s="22" t="s">
        <v>88</v>
      </c>
      <c r="E57" s="23" t="s">
        <v>89</v>
      </c>
      <c r="F57" s="37" t="s">
        <v>18</v>
      </c>
      <c r="G57" s="24">
        <f>SUM(G58:G58)</f>
        <v>336.4</v>
      </c>
      <c r="H57" s="24">
        <f>SUM(H58:H58)</f>
        <v>351.4</v>
      </c>
      <c r="I57" s="24">
        <f>SUM(I58:I58)</f>
        <v>363.6</v>
      </c>
    </row>
    <row r="58" spans="1:9" ht="35.25" customHeight="1">
      <c r="A58" s="19">
        <v>45</v>
      </c>
      <c r="B58" s="31" t="s">
        <v>29</v>
      </c>
      <c r="C58" s="32">
        <v>901</v>
      </c>
      <c r="D58" s="32" t="s">
        <v>88</v>
      </c>
      <c r="E58" s="33" t="s">
        <v>89</v>
      </c>
      <c r="F58" s="32">
        <v>120</v>
      </c>
      <c r="G58" s="53">
        <v>336.4</v>
      </c>
      <c r="H58" s="53">
        <v>351.4</v>
      </c>
      <c r="I58" s="53">
        <v>363.6</v>
      </c>
    </row>
    <row r="59" spans="1:9" ht="34.5" customHeight="1">
      <c r="A59" s="19">
        <v>46</v>
      </c>
      <c r="B59" s="21" t="s">
        <v>90</v>
      </c>
      <c r="C59" s="22">
        <v>901</v>
      </c>
      <c r="D59" s="22" t="s">
        <v>91</v>
      </c>
      <c r="E59" s="23" t="s">
        <v>17</v>
      </c>
      <c r="F59" s="22" t="s">
        <v>52</v>
      </c>
      <c r="G59" s="24">
        <f>G60+G67+G69</f>
        <v>7647.400000000001</v>
      </c>
      <c r="H59" s="24">
        <f>H60+H67+H69</f>
        <v>7177.6</v>
      </c>
      <c r="I59" s="24">
        <f>I60+I67+I69</f>
        <v>7226.299999999999</v>
      </c>
    </row>
    <row r="60" spans="1:9" ht="23.25" customHeight="1">
      <c r="A60" s="25">
        <v>47</v>
      </c>
      <c r="B60" s="21" t="s">
        <v>92</v>
      </c>
      <c r="C60" s="22">
        <v>901</v>
      </c>
      <c r="D60" s="22" t="s">
        <v>93</v>
      </c>
      <c r="E60" s="23" t="s">
        <v>94</v>
      </c>
      <c r="F60" s="37" t="s">
        <v>52</v>
      </c>
      <c r="G60" s="24">
        <f>G61+G63</f>
        <v>7552.1</v>
      </c>
      <c r="H60" s="24">
        <f>H61+H63</f>
        <v>7132.3</v>
      </c>
      <c r="I60" s="24">
        <f>I61+I63</f>
        <v>7180.999999999999</v>
      </c>
    </row>
    <row r="61" spans="1:9" ht="25.5">
      <c r="A61" s="19">
        <v>48</v>
      </c>
      <c r="B61" s="21" t="s">
        <v>95</v>
      </c>
      <c r="C61" s="22">
        <v>901</v>
      </c>
      <c r="D61" s="22" t="s">
        <v>93</v>
      </c>
      <c r="E61" s="23" t="s">
        <v>96</v>
      </c>
      <c r="F61" s="37" t="s">
        <v>18</v>
      </c>
      <c r="G61" s="24">
        <f>SUM(G62:G62)</f>
        <v>80.5</v>
      </c>
      <c r="H61" s="24">
        <f>SUM(H62:H62)</f>
        <v>86.8</v>
      </c>
      <c r="I61" s="24">
        <f>SUM(I62:I62)</f>
        <v>90.2</v>
      </c>
    </row>
    <row r="62" spans="1:9" ht="46.5" customHeight="1">
      <c r="A62" s="19">
        <v>49</v>
      </c>
      <c r="B62" s="31" t="s">
        <v>32</v>
      </c>
      <c r="C62" s="32">
        <v>901</v>
      </c>
      <c r="D62" s="32" t="s">
        <v>93</v>
      </c>
      <c r="E62" s="33" t="s">
        <v>97</v>
      </c>
      <c r="F62" s="54" t="s">
        <v>33</v>
      </c>
      <c r="G62" s="53">
        <v>80.5</v>
      </c>
      <c r="H62" s="53">
        <v>86.8</v>
      </c>
      <c r="I62" s="53">
        <v>90.2</v>
      </c>
    </row>
    <row r="63" spans="1:9" ht="47.25" customHeight="1">
      <c r="A63" s="25">
        <v>50</v>
      </c>
      <c r="B63" s="21" t="s">
        <v>98</v>
      </c>
      <c r="C63" s="22">
        <v>901</v>
      </c>
      <c r="D63" s="22" t="s">
        <v>93</v>
      </c>
      <c r="E63" s="23" t="s">
        <v>99</v>
      </c>
      <c r="F63" s="23" t="s">
        <v>18</v>
      </c>
      <c r="G63" s="24">
        <f>G64+G65+G66</f>
        <v>7471.6</v>
      </c>
      <c r="H63" s="24">
        <f>H64+H65+H66</f>
        <v>7045.5</v>
      </c>
      <c r="I63" s="24">
        <f>I64+I65+I66</f>
        <v>7090.799999999999</v>
      </c>
    </row>
    <row r="64" spans="1:9" ht="25.5">
      <c r="A64" s="19">
        <v>51</v>
      </c>
      <c r="B64" s="31" t="s">
        <v>75</v>
      </c>
      <c r="C64" s="32">
        <v>901</v>
      </c>
      <c r="D64" s="32" t="s">
        <v>93</v>
      </c>
      <c r="E64" s="33" t="s">
        <v>100</v>
      </c>
      <c r="F64" s="54" t="s">
        <v>76</v>
      </c>
      <c r="G64" s="53">
        <v>5975.1</v>
      </c>
      <c r="H64" s="53">
        <v>5977.7</v>
      </c>
      <c r="I64" s="53">
        <v>5980.4</v>
      </c>
    </row>
    <row r="65" spans="1:9" ht="45" customHeight="1">
      <c r="A65" s="19">
        <v>52</v>
      </c>
      <c r="B65" s="31" t="s">
        <v>32</v>
      </c>
      <c r="C65" s="32">
        <v>901</v>
      </c>
      <c r="D65" s="32" t="s">
        <v>93</v>
      </c>
      <c r="E65" s="33" t="s">
        <v>100</v>
      </c>
      <c r="F65" s="54" t="s">
        <v>33</v>
      </c>
      <c r="G65" s="53">
        <v>1102.1</v>
      </c>
      <c r="H65" s="53">
        <v>1067.8</v>
      </c>
      <c r="I65" s="53">
        <v>1110.4</v>
      </c>
    </row>
    <row r="66" spans="1:9" ht="48">
      <c r="A66" s="25">
        <v>53</v>
      </c>
      <c r="B66" s="31" t="s">
        <v>32</v>
      </c>
      <c r="C66" s="32">
        <v>901</v>
      </c>
      <c r="D66" s="32" t="s">
        <v>93</v>
      </c>
      <c r="E66" s="33" t="s">
        <v>101</v>
      </c>
      <c r="F66" s="54" t="s">
        <v>33</v>
      </c>
      <c r="G66" s="53">
        <v>394.4</v>
      </c>
      <c r="H66" s="53">
        <v>0</v>
      </c>
      <c r="I66" s="53">
        <v>0</v>
      </c>
    </row>
    <row r="67" spans="1:9" ht="25.5" customHeight="1">
      <c r="A67" s="19">
        <v>54</v>
      </c>
      <c r="B67" s="21" t="s">
        <v>102</v>
      </c>
      <c r="C67" s="22">
        <v>901</v>
      </c>
      <c r="D67" s="22" t="s">
        <v>93</v>
      </c>
      <c r="E67" s="23" t="s">
        <v>103</v>
      </c>
      <c r="F67" s="23" t="s">
        <v>18</v>
      </c>
      <c r="G67" s="24">
        <f>G68</f>
        <v>5</v>
      </c>
      <c r="H67" s="24">
        <f>H68+H72</f>
        <v>5</v>
      </c>
      <c r="I67" s="24">
        <f>I68+I72</f>
        <v>5</v>
      </c>
    </row>
    <row r="68" spans="1:9" ht="45" customHeight="1">
      <c r="A68" s="19">
        <v>55</v>
      </c>
      <c r="B68" s="31" t="s">
        <v>32</v>
      </c>
      <c r="C68" s="32">
        <v>901</v>
      </c>
      <c r="D68" s="55" t="s">
        <v>93</v>
      </c>
      <c r="E68" s="54" t="s">
        <v>104</v>
      </c>
      <c r="F68" s="54" t="s">
        <v>33</v>
      </c>
      <c r="G68" s="35">
        <v>5</v>
      </c>
      <c r="H68" s="35">
        <v>5</v>
      </c>
      <c r="I68" s="35">
        <v>5</v>
      </c>
    </row>
    <row r="69" spans="1:9" ht="46.5" customHeight="1">
      <c r="A69" s="25">
        <v>56</v>
      </c>
      <c r="B69" s="21" t="s">
        <v>105</v>
      </c>
      <c r="C69" s="22">
        <v>901</v>
      </c>
      <c r="D69" s="22" t="s">
        <v>106</v>
      </c>
      <c r="E69" s="23" t="s">
        <v>17</v>
      </c>
      <c r="F69" s="23" t="s">
        <v>18</v>
      </c>
      <c r="G69" s="26">
        <f>G70+G73+G75</f>
        <v>90.3</v>
      </c>
      <c r="H69" s="26">
        <f>H70+H73+H75</f>
        <v>40.3</v>
      </c>
      <c r="I69" s="26">
        <f>I70+I73+I75</f>
        <v>40.3</v>
      </c>
    </row>
    <row r="70" spans="1:9" ht="35.25" customHeight="1">
      <c r="A70" s="19">
        <v>57</v>
      </c>
      <c r="B70" s="21" t="s">
        <v>107</v>
      </c>
      <c r="C70" s="22">
        <v>901</v>
      </c>
      <c r="D70" s="22" t="s">
        <v>106</v>
      </c>
      <c r="E70" s="23" t="s">
        <v>108</v>
      </c>
      <c r="F70" s="23" t="s">
        <v>18</v>
      </c>
      <c r="G70" s="24">
        <f>G71+G72</f>
        <v>74</v>
      </c>
      <c r="H70" s="24">
        <f>SUM(H71)</f>
        <v>24</v>
      </c>
      <c r="I70" s="24">
        <f>SUM(I71)</f>
        <v>24</v>
      </c>
    </row>
    <row r="71" spans="1:9" ht="44.25" customHeight="1">
      <c r="A71" s="19">
        <v>58</v>
      </c>
      <c r="B71" s="31" t="s">
        <v>32</v>
      </c>
      <c r="C71" s="32">
        <v>901</v>
      </c>
      <c r="D71" s="54" t="s">
        <v>106</v>
      </c>
      <c r="E71" s="33" t="s">
        <v>109</v>
      </c>
      <c r="F71" s="54" t="s">
        <v>33</v>
      </c>
      <c r="G71" s="53">
        <v>24</v>
      </c>
      <c r="H71" s="53">
        <v>24</v>
      </c>
      <c r="I71" s="53">
        <v>24</v>
      </c>
    </row>
    <row r="72" spans="1:9" ht="39.75" customHeight="1">
      <c r="A72" s="25">
        <v>59</v>
      </c>
      <c r="B72" s="56" t="s">
        <v>110</v>
      </c>
      <c r="C72" s="57">
        <v>901</v>
      </c>
      <c r="D72" s="54" t="s">
        <v>106</v>
      </c>
      <c r="E72" s="58" t="s">
        <v>109</v>
      </c>
      <c r="F72" s="58" t="s">
        <v>33</v>
      </c>
      <c r="G72" s="59" t="s">
        <v>111</v>
      </c>
      <c r="H72" s="60">
        <v>0</v>
      </c>
      <c r="I72" s="60">
        <v>0</v>
      </c>
    </row>
    <row r="73" spans="1:9" ht="36" customHeight="1">
      <c r="A73" s="19">
        <v>60</v>
      </c>
      <c r="B73" s="21" t="s">
        <v>112</v>
      </c>
      <c r="C73" s="22">
        <v>901</v>
      </c>
      <c r="D73" s="22" t="s">
        <v>106</v>
      </c>
      <c r="E73" s="23" t="s">
        <v>113</v>
      </c>
      <c r="F73" s="23" t="s">
        <v>18</v>
      </c>
      <c r="G73" s="24">
        <f>SUM(G74)</f>
        <v>5</v>
      </c>
      <c r="H73" s="24">
        <f>SUM(H74)</f>
        <v>5</v>
      </c>
      <c r="I73" s="24">
        <f>SUM(I74)</f>
        <v>5</v>
      </c>
    </row>
    <row r="74" spans="1:9" ht="47.25" customHeight="1">
      <c r="A74" s="19">
        <v>61</v>
      </c>
      <c r="B74" s="31" t="s">
        <v>32</v>
      </c>
      <c r="C74" s="32">
        <v>901</v>
      </c>
      <c r="D74" s="54" t="s">
        <v>106</v>
      </c>
      <c r="E74" s="33" t="s">
        <v>114</v>
      </c>
      <c r="F74" s="54" t="s">
        <v>33</v>
      </c>
      <c r="G74" s="53">
        <v>5</v>
      </c>
      <c r="H74" s="53">
        <v>5</v>
      </c>
      <c r="I74" s="53">
        <v>5</v>
      </c>
    </row>
    <row r="75" spans="1:9" ht="45" customHeight="1">
      <c r="A75" s="25">
        <v>62</v>
      </c>
      <c r="B75" s="21" t="s">
        <v>115</v>
      </c>
      <c r="C75" s="22">
        <v>901</v>
      </c>
      <c r="D75" s="22" t="s">
        <v>106</v>
      </c>
      <c r="E75" s="23" t="s">
        <v>116</v>
      </c>
      <c r="F75" s="23" t="s">
        <v>18</v>
      </c>
      <c r="G75" s="24">
        <f>SUM(G76)</f>
        <v>11.3</v>
      </c>
      <c r="H75" s="24">
        <f>SUM(H76)</f>
        <v>11.3</v>
      </c>
      <c r="I75" s="24">
        <f>SUM(I76)</f>
        <v>11.3</v>
      </c>
    </row>
    <row r="76" spans="1:9" ht="45.75" customHeight="1">
      <c r="A76" s="19">
        <v>63</v>
      </c>
      <c r="B76" s="31" t="s">
        <v>32</v>
      </c>
      <c r="C76" s="32">
        <v>901</v>
      </c>
      <c r="D76" s="54" t="s">
        <v>106</v>
      </c>
      <c r="E76" s="33" t="s">
        <v>117</v>
      </c>
      <c r="F76" s="54" t="s">
        <v>33</v>
      </c>
      <c r="G76" s="53">
        <v>11.3</v>
      </c>
      <c r="H76" s="53">
        <v>11.3</v>
      </c>
      <c r="I76" s="53">
        <v>11.3</v>
      </c>
    </row>
    <row r="77" spans="1:9" ht="14.25">
      <c r="A77" s="19">
        <v>64</v>
      </c>
      <c r="B77" s="21" t="s">
        <v>118</v>
      </c>
      <c r="C77" s="22">
        <v>901</v>
      </c>
      <c r="D77" s="22" t="s">
        <v>119</v>
      </c>
      <c r="E77" s="23" t="s">
        <v>17</v>
      </c>
      <c r="F77" s="23" t="s">
        <v>18</v>
      </c>
      <c r="G77" s="24">
        <f>G83+G88+G78+G91</f>
        <v>34981.9</v>
      </c>
      <c r="H77" s="24">
        <f>H83+H88+H78+H91</f>
        <v>26538.500000000004</v>
      </c>
      <c r="I77" s="24">
        <f>I83+I88+I78+I91</f>
        <v>3340.8</v>
      </c>
    </row>
    <row r="78" spans="1:9" ht="25.5">
      <c r="A78" s="25">
        <v>65</v>
      </c>
      <c r="B78" s="21" t="s">
        <v>120</v>
      </c>
      <c r="C78" s="22">
        <v>901</v>
      </c>
      <c r="D78" s="22" t="s">
        <v>121</v>
      </c>
      <c r="E78" s="23" t="s">
        <v>17</v>
      </c>
      <c r="F78" s="23" t="s">
        <v>18</v>
      </c>
      <c r="G78" s="24">
        <f aca="true" t="shared" si="12" ref="G78:G79">G79</f>
        <v>191.1</v>
      </c>
      <c r="H78" s="24">
        <f aca="true" t="shared" si="13" ref="H78:H79">H79</f>
        <v>239.7</v>
      </c>
      <c r="I78" s="24">
        <f aca="true" t="shared" si="14" ref="I78:I79">I79</f>
        <v>242</v>
      </c>
    </row>
    <row r="79" spans="1:9" ht="25.5">
      <c r="A79" s="19">
        <v>66</v>
      </c>
      <c r="B79" s="21" t="s">
        <v>122</v>
      </c>
      <c r="C79" s="22">
        <v>901</v>
      </c>
      <c r="D79" s="22" t="s">
        <v>121</v>
      </c>
      <c r="E79" s="23" t="s">
        <v>123</v>
      </c>
      <c r="F79" s="23" t="s">
        <v>18</v>
      </c>
      <c r="G79" s="24">
        <f t="shared" si="12"/>
        <v>191.1</v>
      </c>
      <c r="H79" s="24">
        <f t="shared" si="13"/>
        <v>239.7</v>
      </c>
      <c r="I79" s="24">
        <f t="shared" si="14"/>
        <v>242</v>
      </c>
    </row>
    <row r="80" spans="1:9" ht="36" customHeight="1">
      <c r="A80" s="19">
        <v>67</v>
      </c>
      <c r="B80" s="21" t="s">
        <v>124</v>
      </c>
      <c r="C80" s="22">
        <v>901</v>
      </c>
      <c r="D80" s="22" t="s">
        <v>121</v>
      </c>
      <c r="E80" s="23" t="s">
        <v>125</v>
      </c>
      <c r="F80" s="23" t="s">
        <v>18</v>
      </c>
      <c r="G80" s="24">
        <f>SUM(G81:G82)</f>
        <v>191.1</v>
      </c>
      <c r="H80" s="24">
        <f>SUM(H81:H82)</f>
        <v>239.7</v>
      </c>
      <c r="I80" s="24">
        <f>SUM(I81:I82)</f>
        <v>242</v>
      </c>
    </row>
    <row r="81" spans="1:9" ht="65.25" customHeight="1">
      <c r="A81" s="25">
        <v>68</v>
      </c>
      <c r="B81" s="31" t="s">
        <v>126</v>
      </c>
      <c r="C81" s="32">
        <v>901</v>
      </c>
      <c r="D81" s="32" t="s">
        <v>121</v>
      </c>
      <c r="E81" s="33" t="s">
        <v>127</v>
      </c>
      <c r="F81" s="33" t="s">
        <v>33</v>
      </c>
      <c r="G81" s="53">
        <v>8.1</v>
      </c>
      <c r="H81" s="53">
        <v>8.1</v>
      </c>
      <c r="I81" s="53">
        <v>8.1</v>
      </c>
    </row>
    <row r="82" spans="1:9" ht="56.25" customHeight="1">
      <c r="A82" s="19">
        <v>69</v>
      </c>
      <c r="B82" s="31" t="s">
        <v>128</v>
      </c>
      <c r="C82" s="32">
        <v>901</v>
      </c>
      <c r="D82" s="32" t="s">
        <v>121</v>
      </c>
      <c r="E82" s="33" t="s">
        <v>129</v>
      </c>
      <c r="F82" s="33" t="s">
        <v>33</v>
      </c>
      <c r="G82" s="53">
        <v>183</v>
      </c>
      <c r="H82" s="53">
        <v>231.6</v>
      </c>
      <c r="I82" s="53">
        <v>233.9</v>
      </c>
    </row>
    <row r="83" spans="1:9" ht="14.25">
      <c r="A83" s="19">
        <v>70</v>
      </c>
      <c r="B83" s="21" t="s">
        <v>130</v>
      </c>
      <c r="C83" s="22">
        <v>901</v>
      </c>
      <c r="D83" s="22" t="s">
        <v>131</v>
      </c>
      <c r="E83" s="23" t="s">
        <v>17</v>
      </c>
      <c r="F83" s="23" t="s">
        <v>18</v>
      </c>
      <c r="G83" s="24">
        <f aca="true" t="shared" si="15" ref="G83:G85">G84</f>
        <v>88</v>
      </c>
      <c r="H83" s="24">
        <f aca="true" t="shared" si="16" ref="H83:H85">H84</f>
        <v>88</v>
      </c>
      <c r="I83" s="24">
        <f aca="true" t="shared" si="17" ref="I83:I85">I84</f>
        <v>88</v>
      </c>
    </row>
    <row r="84" spans="1:9" ht="25.5">
      <c r="A84" s="25">
        <v>71</v>
      </c>
      <c r="B84" s="21" t="s">
        <v>132</v>
      </c>
      <c r="C84" s="22">
        <v>901</v>
      </c>
      <c r="D84" s="22" t="s">
        <v>131</v>
      </c>
      <c r="E84" s="23" t="s">
        <v>94</v>
      </c>
      <c r="F84" s="23" t="s">
        <v>18</v>
      </c>
      <c r="G84" s="24">
        <f t="shared" si="15"/>
        <v>88</v>
      </c>
      <c r="H84" s="24">
        <f t="shared" si="16"/>
        <v>88</v>
      </c>
      <c r="I84" s="24">
        <f t="shared" si="17"/>
        <v>88</v>
      </c>
    </row>
    <row r="85" spans="1:9" ht="45.75" customHeight="1">
      <c r="A85" s="19">
        <v>72</v>
      </c>
      <c r="B85" s="21" t="s">
        <v>98</v>
      </c>
      <c r="C85" s="22">
        <v>901</v>
      </c>
      <c r="D85" s="22" t="s">
        <v>131</v>
      </c>
      <c r="E85" s="23" t="s">
        <v>99</v>
      </c>
      <c r="F85" s="23" t="s">
        <v>18</v>
      </c>
      <c r="G85" s="24">
        <f t="shared" si="15"/>
        <v>88</v>
      </c>
      <c r="H85" s="24">
        <f t="shared" si="16"/>
        <v>88</v>
      </c>
      <c r="I85" s="24">
        <f t="shared" si="17"/>
        <v>88</v>
      </c>
    </row>
    <row r="86" spans="1:9" ht="48">
      <c r="A86" s="19">
        <v>73</v>
      </c>
      <c r="B86" s="31" t="s">
        <v>32</v>
      </c>
      <c r="C86" s="32">
        <v>901</v>
      </c>
      <c r="D86" s="32" t="s">
        <v>131</v>
      </c>
      <c r="E86" s="33" t="s">
        <v>133</v>
      </c>
      <c r="F86" s="33" t="s">
        <v>33</v>
      </c>
      <c r="G86" s="53">
        <v>88</v>
      </c>
      <c r="H86" s="53">
        <v>88</v>
      </c>
      <c r="I86" s="53">
        <v>88</v>
      </c>
    </row>
    <row r="87" spans="1:9" ht="14.25">
      <c r="A87" s="25">
        <v>74</v>
      </c>
      <c r="B87" s="21" t="s">
        <v>134</v>
      </c>
      <c r="C87" s="22">
        <v>901</v>
      </c>
      <c r="D87" s="22" t="s">
        <v>135</v>
      </c>
      <c r="E87" s="23" t="s">
        <v>17</v>
      </c>
      <c r="F87" s="23" t="s">
        <v>18</v>
      </c>
      <c r="G87" s="24">
        <f aca="true" t="shared" si="18" ref="G87:G88">G88</f>
        <v>32006.9</v>
      </c>
      <c r="H87" s="24">
        <f aca="true" t="shared" si="19" ref="H87:H88">H88</f>
        <v>26094.9</v>
      </c>
      <c r="I87" s="24">
        <f aca="true" t="shared" si="20" ref="I87:I88">I88</f>
        <v>2894.9</v>
      </c>
    </row>
    <row r="88" spans="1:9" ht="33" customHeight="1">
      <c r="A88" s="19">
        <v>75</v>
      </c>
      <c r="B88" s="21" t="s">
        <v>136</v>
      </c>
      <c r="C88" s="22">
        <v>901</v>
      </c>
      <c r="D88" s="22" t="s">
        <v>135</v>
      </c>
      <c r="E88" s="23" t="s">
        <v>123</v>
      </c>
      <c r="F88" s="37" t="s">
        <v>18</v>
      </c>
      <c r="G88" s="24">
        <f t="shared" si="18"/>
        <v>32006.9</v>
      </c>
      <c r="H88" s="24">
        <f t="shared" si="19"/>
        <v>26094.9</v>
      </c>
      <c r="I88" s="24">
        <f t="shared" si="20"/>
        <v>2894.9</v>
      </c>
    </row>
    <row r="89" spans="1:9" ht="25.5">
      <c r="A89" s="19">
        <v>76</v>
      </c>
      <c r="B89" s="61" t="s">
        <v>137</v>
      </c>
      <c r="C89" s="22">
        <v>901</v>
      </c>
      <c r="D89" s="22" t="s">
        <v>135</v>
      </c>
      <c r="E89" s="23" t="s">
        <v>138</v>
      </c>
      <c r="F89" s="37" t="s">
        <v>18</v>
      </c>
      <c r="G89" s="24">
        <f>SUM(G90:G90)</f>
        <v>32006.9</v>
      </c>
      <c r="H89" s="24">
        <f>SUM(H90:H90)</f>
        <v>26094.9</v>
      </c>
      <c r="I89" s="24">
        <f>SUM(I90:I90)</f>
        <v>2894.9</v>
      </c>
    </row>
    <row r="90" spans="1:9" ht="48">
      <c r="A90" s="25">
        <v>77</v>
      </c>
      <c r="B90" s="31" t="s">
        <v>56</v>
      </c>
      <c r="C90" s="32">
        <v>901</v>
      </c>
      <c r="D90" s="32" t="s">
        <v>135</v>
      </c>
      <c r="E90" s="33" t="s">
        <v>139</v>
      </c>
      <c r="F90" s="54" t="s">
        <v>33</v>
      </c>
      <c r="G90" s="53">
        <v>32006.9</v>
      </c>
      <c r="H90" s="53">
        <v>26094.9</v>
      </c>
      <c r="I90" s="53">
        <v>2894.9</v>
      </c>
    </row>
    <row r="91" spans="1:9" ht="54.75" customHeight="1">
      <c r="A91" s="19">
        <v>78</v>
      </c>
      <c r="B91" s="21" t="s">
        <v>23</v>
      </c>
      <c r="C91" s="22">
        <v>901</v>
      </c>
      <c r="D91" s="22" t="s">
        <v>140</v>
      </c>
      <c r="E91" s="23" t="s">
        <v>26</v>
      </c>
      <c r="F91" s="37" t="s">
        <v>18</v>
      </c>
      <c r="G91" s="24">
        <f>G92+G95</f>
        <v>2695.9</v>
      </c>
      <c r="H91" s="24">
        <f>H92+H95</f>
        <v>115.9</v>
      </c>
      <c r="I91" s="24">
        <f>I92+I95</f>
        <v>115.9</v>
      </c>
    </row>
    <row r="92" spans="1:9" ht="36.75">
      <c r="A92" s="19">
        <v>79</v>
      </c>
      <c r="B92" s="21" t="s">
        <v>141</v>
      </c>
      <c r="C92" s="22">
        <v>901</v>
      </c>
      <c r="D92" s="22" t="s">
        <v>140</v>
      </c>
      <c r="E92" s="23" t="s">
        <v>142</v>
      </c>
      <c r="F92" s="37" t="s">
        <v>18</v>
      </c>
      <c r="G92" s="24">
        <f>SUM(G93:G94)</f>
        <v>115.9</v>
      </c>
      <c r="H92" s="24">
        <f>SUM(H93:H94)</f>
        <v>115.9</v>
      </c>
      <c r="I92" s="24">
        <f>SUM(I93:I94)</f>
        <v>115.9</v>
      </c>
    </row>
    <row r="93" spans="1:9" ht="48">
      <c r="A93" s="25">
        <v>80</v>
      </c>
      <c r="B93" s="31" t="s">
        <v>56</v>
      </c>
      <c r="C93" s="32">
        <v>901</v>
      </c>
      <c r="D93" s="32" t="s">
        <v>140</v>
      </c>
      <c r="E93" s="33" t="s">
        <v>143</v>
      </c>
      <c r="F93" s="54" t="s">
        <v>33</v>
      </c>
      <c r="G93" s="53">
        <v>15.9</v>
      </c>
      <c r="H93" s="53">
        <v>15.9</v>
      </c>
      <c r="I93" s="53">
        <v>15.9</v>
      </c>
    </row>
    <row r="94" spans="1:9" ht="25.5">
      <c r="A94" s="19">
        <v>81</v>
      </c>
      <c r="B94" s="62" t="s">
        <v>144</v>
      </c>
      <c r="C94" s="57">
        <v>901</v>
      </c>
      <c r="D94" s="51" t="s">
        <v>145</v>
      </c>
      <c r="E94" s="58" t="s">
        <v>143</v>
      </c>
      <c r="F94" s="58" t="s">
        <v>146</v>
      </c>
      <c r="G94" s="53">
        <v>100</v>
      </c>
      <c r="H94" s="53">
        <v>100</v>
      </c>
      <c r="I94" s="53">
        <v>100</v>
      </c>
    </row>
    <row r="95" spans="1:9" ht="33.75" customHeight="1">
      <c r="A95" s="19">
        <v>82</v>
      </c>
      <c r="B95" s="21" t="s">
        <v>54</v>
      </c>
      <c r="C95" s="22">
        <v>901</v>
      </c>
      <c r="D95" s="22" t="s">
        <v>140</v>
      </c>
      <c r="E95" s="23" t="s">
        <v>57</v>
      </c>
      <c r="F95" s="37" t="s">
        <v>18</v>
      </c>
      <c r="G95" s="24">
        <f>G96</f>
        <v>2580</v>
      </c>
      <c r="H95" s="24">
        <f>H96</f>
        <v>0</v>
      </c>
      <c r="I95" s="24">
        <f>I96</f>
        <v>0</v>
      </c>
    </row>
    <row r="96" spans="1:9" ht="43.5" customHeight="1">
      <c r="A96" s="25">
        <v>83</v>
      </c>
      <c r="B96" s="31" t="s">
        <v>56</v>
      </c>
      <c r="C96" s="32">
        <v>901</v>
      </c>
      <c r="D96" s="32" t="s">
        <v>140</v>
      </c>
      <c r="E96" s="33" t="s">
        <v>57</v>
      </c>
      <c r="F96" s="54" t="s">
        <v>33</v>
      </c>
      <c r="G96" s="53">
        <v>2580</v>
      </c>
      <c r="H96" s="53">
        <v>0</v>
      </c>
      <c r="I96" s="53">
        <v>0</v>
      </c>
    </row>
    <row r="97" spans="1:9" ht="25.5">
      <c r="A97" s="19">
        <v>84</v>
      </c>
      <c r="B97" s="21" t="s">
        <v>147</v>
      </c>
      <c r="C97" s="22">
        <v>901</v>
      </c>
      <c r="D97" s="22" t="s">
        <v>148</v>
      </c>
      <c r="E97" s="23" t="s">
        <v>17</v>
      </c>
      <c r="F97" s="37" t="s">
        <v>18</v>
      </c>
      <c r="G97" s="24">
        <f>G98+G102+G109+G113</f>
        <v>235180.89999999997</v>
      </c>
      <c r="H97" s="24">
        <f>H98+H102+H109+H113</f>
        <v>112055.6</v>
      </c>
      <c r="I97" s="24">
        <f>I98+I102+I109+I113</f>
        <v>27644.5</v>
      </c>
    </row>
    <row r="98" spans="1:9" ht="35.25" customHeight="1">
      <c r="A98" s="19">
        <v>85</v>
      </c>
      <c r="B98" s="21" t="s">
        <v>136</v>
      </c>
      <c r="C98" s="22">
        <v>901</v>
      </c>
      <c r="D98" s="22" t="s">
        <v>149</v>
      </c>
      <c r="E98" s="23" t="s">
        <v>123</v>
      </c>
      <c r="F98" s="23" t="s">
        <v>18</v>
      </c>
      <c r="G98" s="24">
        <f>G99</f>
        <v>17023.4</v>
      </c>
      <c r="H98" s="24">
        <f>H99</f>
        <v>14776.7</v>
      </c>
      <c r="I98" s="24">
        <f>I99</f>
        <v>14776.8</v>
      </c>
    </row>
    <row r="99" spans="1:9" ht="57.75" customHeight="1">
      <c r="A99" s="25">
        <v>86</v>
      </c>
      <c r="B99" s="21" t="s">
        <v>150</v>
      </c>
      <c r="C99" s="22">
        <v>901</v>
      </c>
      <c r="D99" s="22" t="s">
        <v>151</v>
      </c>
      <c r="E99" s="23" t="s">
        <v>152</v>
      </c>
      <c r="F99" s="23" t="s">
        <v>18</v>
      </c>
      <c r="G99" s="24">
        <f>SUM(G100:G101)</f>
        <v>17023.4</v>
      </c>
      <c r="H99" s="24">
        <f>SUM(H100:H101)</f>
        <v>14776.7</v>
      </c>
      <c r="I99" s="24">
        <f>SUM(I100:I101)</f>
        <v>14776.8</v>
      </c>
    </row>
    <row r="100" spans="1:9" ht="67.5" customHeight="1">
      <c r="A100" s="19">
        <v>87</v>
      </c>
      <c r="B100" s="31" t="s">
        <v>153</v>
      </c>
      <c r="C100" s="32">
        <v>901</v>
      </c>
      <c r="D100" s="32" t="s">
        <v>151</v>
      </c>
      <c r="E100" s="33" t="s">
        <v>154</v>
      </c>
      <c r="F100" s="33" t="s">
        <v>33</v>
      </c>
      <c r="G100" s="53">
        <v>12904.5</v>
      </c>
      <c r="H100" s="53">
        <v>12904.5</v>
      </c>
      <c r="I100" s="53">
        <v>12904.5</v>
      </c>
    </row>
    <row r="101" spans="1:9" ht="56.25" customHeight="1">
      <c r="A101" s="19">
        <v>88</v>
      </c>
      <c r="B101" s="31" t="s">
        <v>155</v>
      </c>
      <c r="C101" s="32">
        <v>901</v>
      </c>
      <c r="D101" s="32" t="s">
        <v>151</v>
      </c>
      <c r="E101" s="33" t="s">
        <v>156</v>
      </c>
      <c r="F101" s="33" t="s">
        <v>33</v>
      </c>
      <c r="G101" s="53">
        <v>4118.9</v>
      </c>
      <c r="H101" s="53">
        <v>1872.2</v>
      </c>
      <c r="I101" s="53">
        <v>1872.3</v>
      </c>
    </row>
    <row r="102" spans="1:9" ht="35.25" customHeight="1">
      <c r="A102" s="25">
        <v>89</v>
      </c>
      <c r="B102" s="21" t="s">
        <v>136</v>
      </c>
      <c r="C102" s="22">
        <v>901</v>
      </c>
      <c r="D102" s="22" t="s">
        <v>157</v>
      </c>
      <c r="E102" s="23" t="s">
        <v>123</v>
      </c>
      <c r="F102" s="23" t="s">
        <v>18</v>
      </c>
      <c r="G102" s="24">
        <f>G103</f>
        <v>164585.8</v>
      </c>
      <c r="H102" s="24">
        <f>H103</f>
        <v>84486.20000000001</v>
      </c>
      <c r="I102" s="24">
        <f>I103</f>
        <v>75</v>
      </c>
    </row>
    <row r="103" spans="1:9" ht="35.25" customHeight="1">
      <c r="A103" s="19">
        <v>90</v>
      </c>
      <c r="B103" s="21" t="s">
        <v>158</v>
      </c>
      <c r="C103" s="22">
        <v>901</v>
      </c>
      <c r="D103" s="22" t="s">
        <v>157</v>
      </c>
      <c r="E103" s="23" t="s">
        <v>159</v>
      </c>
      <c r="F103" s="23" t="s">
        <v>18</v>
      </c>
      <c r="G103" s="24">
        <f>SUM(G104:G108)</f>
        <v>164585.8</v>
      </c>
      <c r="H103" s="24">
        <f>SUM(H104:H108)</f>
        <v>84486.20000000001</v>
      </c>
      <c r="I103" s="24">
        <f>SUM(I104:I108)</f>
        <v>75</v>
      </c>
    </row>
    <row r="104" spans="1:9" ht="46.5" customHeight="1">
      <c r="A104" s="19">
        <v>91</v>
      </c>
      <c r="B104" s="31" t="s">
        <v>56</v>
      </c>
      <c r="C104" s="32">
        <v>901</v>
      </c>
      <c r="D104" s="32" t="s">
        <v>157</v>
      </c>
      <c r="E104" s="33" t="s">
        <v>160</v>
      </c>
      <c r="F104" s="33" t="s">
        <v>33</v>
      </c>
      <c r="G104" s="53">
        <v>75</v>
      </c>
      <c r="H104" s="53">
        <v>75</v>
      </c>
      <c r="I104" s="53">
        <v>75</v>
      </c>
    </row>
    <row r="105" spans="1:9" ht="47.25" customHeight="1">
      <c r="A105" s="25">
        <v>92</v>
      </c>
      <c r="B105" s="63" t="s">
        <v>161</v>
      </c>
      <c r="C105" s="64">
        <v>901</v>
      </c>
      <c r="D105" s="64" t="s">
        <v>157</v>
      </c>
      <c r="E105" s="65" t="s">
        <v>162</v>
      </c>
      <c r="F105" s="65" t="s">
        <v>163</v>
      </c>
      <c r="G105" s="66">
        <v>0</v>
      </c>
      <c r="H105" s="66">
        <v>0</v>
      </c>
      <c r="I105" s="66">
        <v>0</v>
      </c>
    </row>
    <row r="106" spans="1:256" ht="100.5" customHeight="1">
      <c r="A106" s="19">
        <v>93</v>
      </c>
      <c r="B106" s="67" t="s">
        <v>164</v>
      </c>
      <c r="C106" s="68">
        <v>901</v>
      </c>
      <c r="D106" s="69" t="s">
        <v>165</v>
      </c>
      <c r="E106" s="65" t="s">
        <v>166</v>
      </c>
      <c r="F106" s="65" t="s">
        <v>163</v>
      </c>
      <c r="G106" s="70">
        <v>152390.3</v>
      </c>
      <c r="H106" s="70">
        <v>76295.6</v>
      </c>
      <c r="I106" s="66">
        <v>0</v>
      </c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9" ht="99" customHeight="1">
      <c r="A107" s="19">
        <v>94</v>
      </c>
      <c r="B107" s="67" t="s">
        <v>164</v>
      </c>
      <c r="C107" s="68">
        <v>901</v>
      </c>
      <c r="D107" s="69" t="s">
        <v>165</v>
      </c>
      <c r="E107" s="65" t="s">
        <v>167</v>
      </c>
      <c r="F107" s="65" t="s">
        <v>163</v>
      </c>
      <c r="G107" s="71">
        <v>8020.5</v>
      </c>
      <c r="H107" s="71">
        <v>4015.6</v>
      </c>
      <c r="I107" s="66">
        <v>0</v>
      </c>
    </row>
    <row r="108" spans="1:9" ht="45" customHeight="1">
      <c r="A108" s="25">
        <v>95</v>
      </c>
      <c r="B108" s="31" t="s">
        <v>168</v>
      </c>
      <c r="C108" s="72">
        <v>901</v>
      </c>
      <c r="D108" s="32" t="s">
        <v>157</v>
      </c>
      <c r="E108" s="33" t="s">
        <v>169</v>
      </c>
      <c r="F108" s="33" t="s">
        <v>163</v>
      </c>
      <c r="G108" s="53">
        <v>4100</v>
      </c>
      <c r="H108" s="53">
        <v>4100</v>
      </c>
      <c r="I108" s="53">
        <v>0</v>
      </c>
    </row>
    <row r="109" spans="1:9" ht="33" customHeight="1">
      <c r="A109" s="19">
        <v>96</v>
      </c>
      <c r="B109" s="73" t="s">
        <v>136</v>
      </c>
      <c r="C109" s="22">
        <v>901</v>
      </c>
      <c r="D109" s="22" t="s">
        <v>170</v>
      </c>
      <c r="E109" s="23" t="s">
        <v>123</v>
      </c>
      <c r="F109" s="37" t="s">
        <v>18</v>
      </c>
      <c r="G109" s="24">
        <f>G110</f>
        <v>52234.7</v>
      </c>
      <c r="H109" s="24">
        <f>H110</f>
        <v>11455.7</v>
      </c>
      <c r="I109" s="24">
        <f>I110</f>
        <v>11455.7</v>
      </c>
    </row>
    <row r="110" spans="1:9" ht="36" customHeight="1">
      <c r="A110" s="19">
        <v>97</v>
      </c>
      <c r="B110" s="21" t="s">
        <v>124</v>
      </c>
      <c r="C110" s="22">
        <v>901</v>
      </c>
      <c r="D110" s="22" t="s">
        <v>170</v>
      </c>
      <c r="E110" s="23" t="s">
        <v>125</v>
      </c>
      <c r="F110" s="37" t="s">
        <v>18</v>
      </c>
      <c r="G110" s="24">
        <f>SUM(G111:G112)</f>
        <v>52234.7</v>
      </c>
      <c r="H110" s="24">
        <f>SUM(H111:H112)</f>
        <v>11455.7</v>
      </c>
      <c r="I110" s="24">
        <f>SUM(I111:I112)</f>
        <v>11455.7</v>
      </c>
    </row>
    <row r="111" spans="1:9" ht="44.25" customHeight="1">
      <c r="A111" s="25">
        <v>98</v>
      </c>
      <c r="B111" s="31" t="s">
        <v>56</v>
      </c>
      <c r="C111" s="32">
        <v>901</v>
      </c>
      <c r="D111" s="32" t="s">
        <v>170</v>
      </c>
      <c r="E111" s="33" t="s">
        <v>171</v>
      </c>
      <c r="F111" s="54" t="s">
        <v>33</v>
      </c>
      <c r="G111" s="53">
        <v>52199.7</v>
      </c>
      <c r="H111" s="53">
        <v>11420.7</v>
      </c>
      <c r="I111" s="53">
        <v>11420.7</v>
      </c>
    </row>
    <row r="112" spans="1:9" ht="25.5">
      <c r="A112" s="19">
        <v>99</v>
      </c>
      <c r="B112" s="31" t="s">
        <v>144</v>
      </c>
      <c r="C112" s="32">
        <v>901</v>
      </c>
      <c r="D112" s="32" t="s">
        <v>170</v>
      </c>
      <c r="E112" s="33" t="s">
        <v>171</v>
      </c>
      <c r="F112" s="54" t="s">
        <v>146</v>
      </c>
      <c r="G112" s="53">
        <v>35</v>
      </c>
      <c r="H112" s="53">
        <v>35</v>
      </c>
      <c r="I112" s="53">
        <v>35</v>
      </c>
    </row>
    <row r="113" spans="1:9" ht="33" customHeight="1">
      <c r="A113" s="19">
        <v>100</v>
      </c>
      <c r="B113" s="21" t="s">
        <v>172</v>
      </c>
      <c r="C113" s="22">
        <v>901</v>
      </c>
      <c r="D113" s="22" t="s">
        <v>173</v>
      </c>
      <c r="E113" s="23" t="s">
        <v>17</v>
      </c>
      <c r="F113" s="37" t="s">
        <v>18</v>
      </c>
      <c r="G113" s="24">
        <f>SUM(G114:G114)</f>
        <v>1337</v>
      </c>
      <c r="H113" s="24">
        <f>SUM(H114:H114)</f>
        <v>1337</v>
      </c>
      <c r="I113" s="24">
        <f>SUM(I114:I114)</f>
        <v>1337</v>
      </c>
    </row>
    <row r="114" spans="1:9" ht="111" customHeight="1">
      <c r="A114" s="25">
        <v>101</v>
      </c>
      <c r="B114" s="31" t="s">
        <v>174</v>
      </c>
      <c r="C114" s="32">
        <v>901</v>
      </c>
      <c r="D114" s="32" t="s">
        <v>173</v>
      </c>
      <c r="E114" s="33" t="s">
        <v>175</v>
      </c>
      <c r="F114" s="54" t="s">
        <v>67</v>
      </c>
      <c r="G114" s="53">
        <v>1337</v>
      </c>
      <c r="H114" s="53">
        <v>1337</v>
      </c>
      <c r="I114" s="53">
        <v>1337</v>
      </c>
    </row>
    <row r="115" spans="1:10" ht="14.25">
      <c r="A115" s="19">
        <v>102</v>
      </c>
      <c r="B115" s="21" t="s">
        <v>176</v>
      </c>
      <c r="C115" s="22">
        <v>901</v>
      </c>
      <c r="D115" s="36" t="s">
        <v>177</v>
      </c>
      <c r="E115" s="36" t="s">
        <v>17</v>
      </c>
      <c r="F115" s="37" t="s">
        <v>18</v>
      </c>
      <c r="G115" s="26">
        <f>G117+G127+G154+G172+G148</f>
        <v>353687.2</v>
      </c>
      <c r="H115" s="26">
        <f>H117+H127+H154+H172+H148</f>
        <v>364322.9</v>
      </c>
      <c r="I115" s="26">
        <f>I117+I127+I154+I172+I148</f>
        <v>372528.4</v>
      </c>
      <c r="J115" s="74"/>
    </row>
    <row r="116" spans="1:10" ht="45" customHeight="1">
      <c r="A116" s="19">
        <v>103</v>
      </c>
      <c r="B116" s="21" t="s">
        <v>178</v>
      </c>
      <c r="C116" s="22">
        <v>901</v>
      </c>
      <c r="D116" s="36" t="s">
        <v>177</v>
      </c>
      <c r="E116" s="37" t="s">
        <v>179</v>
      </c>
      <c r="F116" s="37" t="s">
        <v>18</v>
      </c>
      <c r="G116" s="26">
        <f>G117+G127+G148</f>
        <v>344382.39999999997</v>
      </c>
      <c r="H116" s="26">
        <f>H117+H127+H148</f>
        <v>355023.2</v>
      </c>
      <c r="I116" s="26">
        <f>I117+I127+I148</f>
        <v>363213.9</v>
      </c>
      <c r="J116" s="74"/>
    </row>
    <row r="117" spans="1:9" ht="45.75" customHeight="1">
      <c r="A117" s="25">
        <v>104</v>
      </c>
      <c r="B117" s="21" t="s">
        <v>180</v>
      </c>
      <c r="C117" s="22">
        <v>901</v>
      </c>
      <c r="D117" s="36" t="s">
        <v>181</v>
      </c>
      <c r="E117" s="37" t="s">
        <v>182</v>
      </c>
      <c r="F117" s="37" t="s">
        <v>18</v>
      </c>
      <c r="G117" s="26">
        <f>G118+G121+G125+G123</f>
        <v>140941.19999999998</v>
      </c>
      <c r="H117" s="26">
        <f>H118+H121+H125</f>
        <v>148251.4</v>
      </c>
      <c r="I117" s="26">
        <f>I118+I121+I125</f>
        <v>152450.4</v>
      </c>
    </row>
    <row r="118" spans="1:9" ht="98.25" customHeight="1">
      <c r="A118" s="19">
        <v>105</v>
      </c>
      <c r="B118" s="75" t="s">
        <v>183</v>
      </c>
      <c r="C118" s="22">
        <v>901</v>
      </c>
      <c r="D118" s="37" t="s">
        <v>181</v>
      </c>
      <c r="E118" s="23" t="s">
        <v>184</v>
      </c>
      <c r="F118" s="23" t="s">
        <v>18</v>
      </c>
      <c r="G118" s="26">
        <f>SUM(G119:G120)</f>
        <v>100704</v>
      </c>
      <c r="H118" s="26">
        <f>SUM(H119:H120)</f>
        <v>104971</v>
      </c>
      <c r="I118" s="26">
        <f>SUM(I119:I120)</f>
        <v>109170</v>
      </c>
    </row>
    <row r="119" spans="1:9" ht="25.5">
      <c r="A119" s="19">
        <v>106</v>
      </c>
      <c r="B119" s="31" t="s">
        <v>185</v>
      </c>
      <c r="C119" s="32">
        <v>901</v>
      </c>
      <c r="D119" s="54" t="s">
        <v>181</v>
      </c>
      <c r="E119" s="33" t="s">
        <v>186</v>
      </c>
      <c r="F119" s="54" t="s">
        <v>62</v>
      </c>
      <c r="G119" s="35">
        <v>99714</v>
      </c>
      <c r="H119" s="35">
        <v>103981</v>
      </c>
      <c r="I119" s="35">
        <v>108180</v>
      </c>
    </row>
    <row r="120" spans="1:9" ht="25.5">
      <c r="A120" s="25">
        <v>107</v>
      </c>
      <c r="B120" s="31" t="s">
        <v>185</v>
      </c>
      <c r="C120" s="32">
        <v>901</v>
      </c>
      <c r="D120" s="54" t="s">
        <v>181</v>
      </c>
      <c r="E120" s="33" t="s">
        <v>187</v>
      </c>
      <c r="F120" s="54" t="s">
        <v>62</v>
      </c>
      <c r="G120" s="35">
        <v>990</v>
      </c>
      <c r="H120" s="35">
        <v>990</v>
      </c>
      <c r="I120" s="35">
        <v>990</v>
      </c>
    </row>
    <row r="121" spans="1:9" ht="33.75" customHeight="1">
      <c r="A121" s="19">
        <v>108</v>
      </c>
      <c r="B121" s="21" t="s">
        <v>188</v>
      </c>
      <c r="C121" s="22">
        <v>901</v>
      </c>
      <c r="D121" s="36" t="s">
        <v>181</v>
      </c>
      <c r="E121" s="23" t="s">
        <v>189</v>
      </c>
      <c r="F121" s="37" t="s">
        <v>18</v>
      </c>
      <c r="G121" s="26">
        <f>SUM(G122:G122)</f>
        <v>34280.4</v>
      </c>
      <c r="H121" s="26">
        <f>SUM(H122:H122)</f>
        <v>34280.4</v>
      </c>
      <c r="I121" s="26">
        <f>SUM(I122:I122)</f>
        <v>34280.4</v>
      </c>
    </row>
    <row r="122" spans="1:9" ht="25.5">
      <c r="A122" s="19">
        <v>109</v>
      </c>
      <c r="B122" s="31" t="s">
        <v>185</v>
      </c>
      <c r="C122" s="32">
        <v>901</v>
      </c>
      <c r="D122" s="55" t="s">
        <v>181</v>
      </c>
      <c r="E122" s="54" t="s">
        <v>189</v>
      </c>
      <c r="F122" s="54" t="s">
        <v>62</v>
      </c>
      <c r="G122" s="35">
        <v>34280.4</v>
      </c>
      <c r="H122" s="35">
        <v>34280.4</v>
      </c>
      <c r="I122" s="35">
        <v>34280.4</v>
      </c>
    </row>
    <row r="123" spans="1:9" ht="56.25" customHeight="1">
      <c r="A123" s="25">
        <v>110</v>
      </c>
      <c r="B123" s="21" t="s">
        <v>190</v>
      </c>
      <c r="C123" s="22">
        <v>901</v>
      </c>
      <c r="D123" s="36" t="s">
        <v>181</v>
      </c>
      <c r="E123" s="37" t="s">
        <v>191</v>
      </c>
      <c r="F123" s="37" t="s">
        <v>62</v>
      </c>
      <c r="G123" s="26">
        <v>0</v>
      </c>
      <c r="H123" s="26">
        <v>0</v>
      </c>
      <c r="I123" s="26">
        <v>0</v>
      </c>
    </row>
    <row r="124" spans="1:9" ht="25.5">
      <c r="A124" s="19">
        <v>111</v>
      </c>
      <c r="B124" s="31" t="s">
        <v>185</v>
      </c>
      <c r="C124" s="32">
        <v>901</v>
      </c>
      <c r="D124" s="55" t="s">
        <v>181</v>
      </c>
      <c r="E124" s="54" t="s">
        <v>191</v>
      </c>
      <c r="F124" s="54" t="s">
        <v>62</v>
      </c>
      <c r="G124" s="35">
        <v>0</v>
      </c>
      <c r="H124" s="35">
        <v>0</v>
      </c>
      <c r="I124" s="35">
        <v>0</v>
      </c>
    </row>
    <row r="125" spans="1:9" ht="33" customHeight="1">
      <c r="A125" s="19">
        <v>112</v>
      </c>
      <c r="B125" s="76" t="s">
        <v>192</v>
      </c>
      <c r="C125" s="77">
        <v>901</v>
      </c>
      <c r="D125" s="78" t="s">
        <v>181</v>
      </c>
      <c r="E125" s="79" t="s">
        <v>193</v>
      </c>
      <c r="F125" s="79" t="s">
        <v>18</v>
      </c>
      <c r="G125" s="26">
        <f>G126</f>
        <v>5956.8</v>
      </c>
      <c r="H125" s="26">
        <f>H126</f>
        <v>9000</v>
      </c>
      <c r="I125" s="26">
        <f>I126</f>
        <v>9000</v>
      </c>
    </row>
    <row r="126" spans="1:9" ht="25.5">
      <c r="A126" s="25">
        <v>113</v>
      </c>
      <c r="B126" s="80" t="s">
        <v>194</v>
      </c>
      <c r="C126" s="81">
        <v>901</v>
      </c>
      <c r="D126" s="82" t="s">
        <v>181</v>
      </c>
      <c r="E126" s="83" t="s">
        <v>193</v>
      </c>
      <c r="F126" s="83" t="s">
        <v>62</v>
      </c>
      <c r="G126" s="35">
        <v>5956.8</v>
      </c>
      <c r="H126" s="35">
        <v>9000</v>
      </c>
      <c r="I126" s="35">
        <v>9000</v>
      </c>
    </row>
    <row r="127" spans="1:9" ht="14.25">
      <c r="A127" s="19">
        <v>114</v>
      </c>
      <c r="B127" s="84" t="s">
        <v>195</v>
      </c>
      <c r="C127" s="22">
        <v>901</v>
      </c>
      <c r="D127" s="36" t="s">
        <v>196</v>
      </c>
      <c r="E127" s="36" t="s">
        <v>17</v>
      </c>
      <c r="F127" s="37" t="s">
        <v>18</v>
      </c>
      <c r="G127" s="26">
        <f>G128</f>
        <v>137538.4</v>
      </c>
      <c r="H127" s="26">
        <f>H128</f>
        <v>140869</v>
      </c>
      <c r="I127" s="26">
        <f>I128</f>
        <v>145112</v>
      </c>
    </row>
    <row r="128" spans="1:9" ht="47.25" customHeight="1">
      <c r="A128" s="19">
        <v>115</v>
      </c>
      <c r="B128" s="21" t="s">
        <v>197</v>
      </c>
      <c r="C128" s="22">
        <v>901</v>
      </c>
      <c r="D128" s="36" t="s">
        <v>196</v>
      </c>
      <c r="E128" s="37" t="s">
        <v>198</v>
      </c>
      <c r="F128" s="37" t="s">
        <v>18</v>
      </c>
      <c r="G128" s="26">
        <f>G129+G136+G139+G131+G142+G144+G133</f>
        <v>137538.4</v>
      </c>
      <c r="H128" s="26">
        <f>H129+H136+H139+H131+H142+H144+H146</f>
        <v>140869</v>
      </c>
      <c r="I128" s="26">
        <f>I129+I136+I139+I131+I142+I144+I146</f>
        <v>145112</v>
      </c>
    </row>
    <row r="129" spans="1:9" ht="35.25" customHeight="1">
      <c r="A129" s="25">
        <v>116</v>
      </c>
      <c r="B129" s="21" t="s">
        <v>188</v>
      </c>
      <c r="C129" s="22">
        <v>901</v>
      </c>
      <c r="D129" s="36" t="s">
        <v>196</v>
      </c>
      <c r="E129" s="37" t="s">
        <v>199</v>
      </c>
      <c r="F129" s="37" t="s">
        <v>18</v>
      </c>
      <c r="G129" s="26">
        <f>SUM(G130:G130)</f>
        <v>20620.5</v>
      </c>
      <c r="H129" s="26">
        <f>SUM(H130:H130)</f>
        <v>20620.5</v>
      </c>
      <c r="I129" s="26">
        <f>SUM(I130:I130)</f>
        <v>20620.5</v>
      </c>
    </row>
    <row r="130" spans="1:9" ht="25.5">
      <c r="A130" s="19">
        <v>117</v>
      </c>
      <c r="B130" s="31" t="s">
        <v>185</v>
      </c>
      <c r="C130" s="32">
        <v>901</v>
      </c>
      <c r="D130" s="55" t="s">
        <v>196</v>
      </c>
      <c r="E130" s="54" t="s">
        <v>199</v>
      </c>
      <c r="F130" s="54" t="s">
        <v>62</v>
      </c>
      <c r="G130" s="35">
        <v>20620.5</v>
      </c>
      <c r="H130" s="35">
        <v>20620.5</v>
      </c>
      <c r="I130" s="35">
        <v>20620.5</v>
      </c>
    </row>
    <row r="131" spans="1:9" ht="35.25" customHeight="1">
      <c r="A131" s="19">
        <v>118</v>
      </c>
      <c r="B131" s="21" t="s">
        <v>192</v>
      </c>
      <c r="C131" s="22">
        <v>901</v>
      </c>
      <c r="D131" s="36" t="s">
        <v>196</v>
      </c>
      <c r="E131" s="37" t="s">
        <v>200</v>
      </c>
      <c r="F131" s="37" t="s">
        <v>18</v>
      </c>
      <c r="G131" s="26">
        <f>G132</f>
        <v>2978.4</v>
      </c>
      <c r="H131" s="26">
        <f>H132</f>
        <v>4500</v>
      </c>
      <c r="I131" s="26">
        <f>I132</f>
        <v>4500</v>
      </c>
    </row>
    <row r="132" spans="1:9" ht="24" customHeight="1">
      <c r="A132" s="25">
        <v>119</v>
      </c>
      <c r="B132" s="31" t="s">
        <v>185</v>
      </c>
      <c r="C132" s="32">
        <v>901</v>
      </c>
      <c r="D132" s="55" t="s">
        <v>196</v>
      </c>
      <c r="E132" s="54" t="s">
        <v>200</v>
      </c>
      <c r="F132" s="54" t="s">
        <v>62</v>
      </c>
      <c r="G132" s="35">
        <v>2978.4</v>
      </c>
      <c r="H132" s="35">
        <v>4500</v>
      </c>
      <c r="I132" s="35">
        <v>4500</v>
      </c>
    </row>
    <row r="133" spans="1:9" ht="54.75" customHeight="1">
      <c r="A133" s="19">
        <v>120</v>
      </c>
      <c r="B133" s="85" t="s">
        <v>201</v>
      </c>
      <c r="C133" s="86">
        <v>901</v>
      </c>
      <c r="D133" s="29" t="s">
        <v>202</v>
      </c>
      <c r="E133" s="87" t="s">
        <v>203</v>
      </c>
      <c r="F133" s="87" t="s">
        <v>18</v>
      </c>
      <c r="G133" s="88">
        <f>G134+G135</f>
        <v>2435</v>
      </c>
      <c r="H133" s="88">
        <f>H134+H135</f>
        <v>0</v>
      </c>
      <c r="I133" s="88">
        <f>I134+I135</f>
        <v>0</v>
      </c>
    </row>
    <row r="134" spans="1:9" ht="24" customHeight="1">
      <c r="A134" s="19">
        <v>121</v>
      </c>
      <c r="B134" s="31" t="s">
        <v>185</v>
      </c>
      <c r="C134" s="89">
        <v>901</v>
      </c>
      <c r="D134" s="34" t="s">
        <v>202</v>
      </c>
      <c r="E134" s="33" t="s">
        <v>204</v>
      </c>
      <c r="F134" s="33" t="s">
        <v>62</v>
      </c>
      <c r="G134" s="60">
        <v>1339.3</v>
      </c>
      <c r="H134" s="60">
        <v>0</v>
      </c>
      <c r="I134" s="60">
        <v>0</v>
      </c>
    </row>
    <row r="135" spans="1:9" ht="24" customHeight="1">
      <c r="A135" s="25">
        <v>122</v>
      </c>
      <c r="B135" s="31" t="s">
        <v>185</v>
      </c>
      <c r="C135" s="89">
        <v>901</v>
      </c>
      <c r="D135" s="34" t="s">
        <v>202</v>
      </c>
      <c r="E135" s="33" t="s">
        <v>205</v>
      </c>
      <c r="F135" s="33" t="s">
        <v>62</v>
      </c>
      <c r="G135" s="60">
        <v>1095.7</v>
      </c>
      <c r="H135" s="60">
        <v>0</v>
      </c>
      <c r="I135" s="60">
        <v>0</v>
      </c>
    </row>
    <row r="136" spans="1:9" ht="57" customHeight="1">
      <c r="A136" s="19">
        <v>123</v>
      </c>
      <c r="B136" s="21" t="s">
        <v>206</v>
      </c>
      <c r="C136" s="22">
        <v>901</v>
      </c>
      <c r="D136" s="36" t="s">
        <v>196</v>
      </c>
      <c r="E136" s="23" t="s">
        <v>207</v>
      </c>
      <c r="F136" s="23" t="s">
        <v>18</v>
      </c>
      <c r="G136" s="26">
        <f>SUM(G137:G138)</f>
        <v>11006.5</v>
      </c>
      <c r="H136" s="26">
        <f>SUM(H137:H138)</f>
        <v>11062.5</v>
      </c>
      <c r="I136" s="26">
        <f>SUM(I137:I138)</f>
        <v>11118.5</v>
      </c>
    </row>
    <row r="137" spans="1:9" ht="25.5">
      <c r="A137" s="19">
        <v>124</v>
      </c>
      <c r="B137" s="31" t="s">
        <v>185</v>
      </c>
      <c r="C137" s="32">
        <v>901</v>
      </c>
      <c r="D137" s="55" t="s">
        <v>196</v>
      </c>
      <c r="E137" s="33" t="s">
        <v>208</v>
      </c>
      <c r="F137" s="33" t="s">
        <v>62</v>
      </c>
      <c r="G137" s="35">
        <v>9638.5</v>
      </c>
      <c r="H137" s="35">
        <v>9638.5</v>
      </c>
      <c r="I137" s="35">
        <v>9638.5</v>
      </c>
    </row>
    <row r="138" spans="1:9" ht="25.5">
      <c r="A138" s="25">
        <v>125</v>
      </c>
      <c r="B138" s="31" t="s">
        <v>185</v>
      </c>
      <c r="C138" s="32">
        <v>901</v>
      </c>
      <c r="D138" s="55" t="s">
        <v>196</v>
      </c>
      <c r="E138" s="33" t="s">
        <v>209</v>
      </c>
      <c r="F138" s="33" t="s">
        <v>62</v>
      </c>
      <c r="G138" s="35">
        <v>1368</v>
      </c>
      <c r="H138" s="35">
        <v>1424</v>
      </c>
      <c r="I138" s="35">
        <v>1480</v>
      </c>
    </row>
    <row r="139" spans="1:9" ht="174.75" customHeight="1">
      <c r="A139" s="19">
        <v>126</v>
      </c>
      <c r="B139" s="75" t="s">
        <v>210</v>
      </c>
      <c r="C139" s="22">
        <v>901</v>
      </c>
      <c r="D139" s="37" t="s">
        <v>202</v>
      </c>
      <c r="E139" s="23" t="s">
        <v>211</v>
      </c>
      <c r="F139" s="23" t="s">
        <v>18</v>
      </c>
      <c r="G139" s="26">
        <f>SUM(G140:G141)</f>
        <v>100498</v>
      </c>
      <c r="H139" s="26">
        <f>SUM(H140:H141)</f>
        <v>104686</v>
      </c>
      <c r="I139" s="26">
        <f>SUM(I140:I141)</f>
        <v>108873</v>
      </c>
    </row>
    <row r="140" spans="1:9" ht="25.5">
      <c r="A140" s="19">
        <v>127</v>
      </c>
      <c r="B140" s="31" t="s">
        <v>185</v>
      </c>
      <c r="C140" s="55">
        <v>901</v>
      </c>
      <c r="D140" s="32" t="s">
        <v>196</v>
      </c>
      <c r="E140" s="33" t="s">
        <v>212</v>
      </c>
      <c r="F140" s="33" t="s">
        <v>62</v>
      </c>
      <c r="G140" s="35">
        <v>97135</v>
      </c>
      <c r="H140" s="35">
        <v>101323</v>
      </c>
      <c r="I140" s="35">
        <v>105510</v>
      </c>
    </row>
    <row r="141" spans="1:9" ht="25.5">
      <c r="A141" s="25">
        <v>128</v>
      </c>
      <c r="B141" s="31" t="s">
        <v>185</v>
      </c>
      <c r="C141" s="55">
        <v>901</v>
      </c>
      <c r="D141" s="32" t="s">
        <v>196</v>
      </c>
      <c r="E141" s="33" t="s">
        <v>213</v>
      </c>
      <c r="F141" s="33" t="s">
        <v>62</v>
      </c>
      <c r="G141" s="35">
        <v>3363</v>
      </c>
      <c r="H141" s="35">
        <v>3363</v>
      </c>
      <c r="I141" s="35">
        <v>3363</v>
      </c>
    </row>
    <row r="142" spans="1:9" ht="78" customHeight="1">
      <c r="A142" s="19">
        <v>129</v>
      </c>
      <c r="B142" s="21" t="s">
        <v>214</v>
      </c>
      <c r="C142" s="36">
        <v>901</v>
      </c>
      <c r="D142" s="22" t="s">
        <v>196</v>
      </c>
      <c r="E142" s="23" t="s">
        <v>215</v>
      </c>
      <c r="F142" s="23" t="s">
        <v>18</v>
      </c>
      <c r="G142" s="26">
        <f>G143</f>
        <v>0</v>
      </c>
      <c r="H142" s="26">
        <f>H143</f>
        <v>0</v>
      </c>
      <c r="I142" s="26">
        <f>I143</f>
        <v>0</v>
      </c>
    </row>
    <row r="143" spans="1:9" ht="25.5">
      <c r="A143" s="19">
        <v>130</v>
      </c>
      <c r="B143" s="31" t="s">
        <v>185</v>
      </c>
      <c r="C143" s="55">
        <v>901</v>
      </c>
      <c r="D143" s="32" t="s">
        <v>196</v>
      </c>
      <c r="E143" s="33" t="s">
        <v>215</v>
      </c>
      <c r="F143" s="33" t="s">
        <v>62</v>
      </c>
      <c r="G143" s="35">
        <v>0</v>
      </c>
      <c r="H143" s="35">
        <v>0</v>
      </c>
      <c r="I143" s="35">
        <v>0</v>
      </c>
    </row>
    <row r="144" spans="1:9" ht="87" customHeight="1">
      <c r="A144" s="25">
        <v>131</v>
      </c>
      <c r="B144" s="21" t="s">
        <v>216</v>
      </c>
      <c r="C144" s="36">
        <v>901</v>
      </c>
      <c r="D144" s="22" t="s">
        <v>196</v>
      </c>
      <c r="E144" s="23" t="s">
        <v>217</v>
      </c>
      <c r="F144" s="23" t="s">
        <v>18</v>
      </c>
      <c r="G144" s="26">
        <f>G145</f>
        <v>0</v>
      </c>
      <c r="H144" s="26">
        <f>H145</f>
        <v>0</v>
      </c>
      <c r="I144" s="26">
        <f>I145</f>
        <v>0</v>
      </c>
    </row>
    <row r="145" spans="1:9" ht="25.5">
      <c r="A145" s="19">
        <v>132</v>
      </c>
      <c r="B145" s="31" t="s">
        <v>185</v>
      </c>
      <c r="C145" s="55">
        <v>901</v>
      </c>
      <c r="D145" s="32" t="s">
        <v>196</v>
      </c>
      <c r="E145" s="33" t="s">
        <v>217</v>
      </c>
      <c r="F145" s="33" t="s">
        <v>62</v>
      </c>
      <c r="G145" s="35">
        <v>0</v>
      </c>
      <c r="H145" s="35">
        <v>0</v>
      </c>
      <c r="I145" s="35">
        <v>0</v>
      </c>
    </row>
    <row r="146" spans="1:9" ht="76.5" customHeight="1">
      <c r="A146" s="19">
        <v>133</v>
      </c>
      <c r="B146" s="21" t="s">
        <v>218</v>
      </c>
      <c r="C146" s="36">
        <v>901</v>
      </c>
      <c r="D146" s="22" t="s">
        <v>196</v>
      </c>
      <c r="E146" s="23" t="s">
        <v>219</v>
      </c>
      <c r="F146" s="23" t="s">
        <v>18</v>
      </c>
      <c r="G146" s="26">
        <f>G147</f>
        <v>0</v>
      </c>
      <c r="H146" s="26">
        <f>H147</f>
        <v>0</v>
      </c>
      <c r="I146" s="26">
        <f>I147</f>
        <v>0</v>
      </c>
    </row>
    <row r="147" spans="1:9" ht="25.5">
      <c r="A147" s="25">
        <v>134</v>
      </c>
      <c r="B147" s="31" t="s">
        <v>185</v>
      </c>
      <c r="C147" s="55">
        <v>901</v>
      </c>
      <c r="D147" s="32" t="s">
        <v>196</v>
      </c>
      <c r="E147" s="33" t="s">
        <v>219</v>
      </c>
      <c r="F147" s="33" t="s">
        <v>62</v>
      </c>
      <c r="G147" s="35">
        <v>0</v>
      </c>
      <c r="H147" s="35">
        <v>0</v>
      </c>
      <c r="I147" s="35">
        <v>0</v>
      </c>
    </row>
    <row r="148" spans="1:9" ht="46.5" customHeight="1">
      <c r="A148" s="19">
        <v>135</v>
      </c>
      <c r="B148" s="21" t="s">
        <v>220</v>
      </c>
      <c r="C148" s="22">
        <v>901</v>
      </c>
      <c r="D148" s="36" t="s">
        <v>221</v>
      </c>
      <c r="E148" s="37" t="s">
        <v>222</v>
      </c>
      <c r="F148" s="37" t="s">
        <v>18</v>
      </c>
      <c r="G148" s="26">
        <f>G149</f>
        <v>65902.8</v>
      </c>
      <c r="H148" s="26">
        <f>H149</f>
        <v>65902.8</v>
      </c>
      <c r="I148" s="26">
        <f>I149</f>
        <v>65651.5</v>
      </c>
    </row>
    <row r="149" spans="1:9" ht="36" customHeight="1">
      <c r="A149" s="19">
        <v>136</v>
      </c>
      <c r="B149" s="21" t="s">
        <v>188</v>
      </c>
      <c r="C149" s="22">
        <v>901</v>
      </c>
      <c r="D149" s="36" t="s">
        <v>221</v>
      </c>
      <c r="E149" s="37" t="s">
        <v>223</v>
      </c>
      <c r="F149" s="37" t="s">
        <v>18</v>
      </c>
      <c r="G149" s="26">
        <f>SUM(G150:G153)</f>
        <v>65902.8</v>
      </c>
      <c r="H149" s="26">
        <f>SUM(H150:H153)</f>
        <v>65902.8</v>
      </c>
      <c r="I149" s="26">
        <f>SUM(I150:I153)</f>
        <v>65651.5</v>
      </c>
    </row>
    <row r="150" spans="1:9" ht="25.5">
      <c r="A150" s="25">
        <v>137</v>
      </c>
      <c r="B150" s="31" t="s">
        <v>75</v>
      </c>
      <c r="C150" s="32">
        <v>901</v>
      </c>
      <c r="D150" s="55" t="s">
        <v>221</v>
      </c>
      <c r="E150" s="54" t="s">
        <v>223</v>
      </c>
      <c r="F150" s="54" t="s">
        <v>76</v>
      </c>
      <c r="G150" s="35">
        <v>12958.1</v>
      </c>
      <c r="H150" s="35">
        <v>12958.1</v>
      </c>
      <c r="I150" s="35">
        <v>12958.1</v>
      </c>
    </row>
    <row r="151" spans="1:9" ht="45" customHeight="1">
      <c r="A151" s="19">
        <v>138</v>
      </c>
      <c r="B151" s="31" t="s">
        <v>32</v>
      </c>
      <c r="C151" s="32">
        <v>901</v>
      </c>
      <c r="D151" s="55" t="s">
        <v>221</v>
      </c>
      <c r="E151" s="55" t="s">
        <v>223</v>
      </c>
      <c r="F151" s="54" t="s">
        <v>33</v>
      </c>
      <c r="G151" s="35">
        <v>2423.2</v>
      </c>
      <c r="H151" s="35">
        <v>2423.2</v>
      </c>
      <c r="I151" s="35">
        <v>2171.9</v>
      </c>
    </row>
    <row r="152" spans="1:9" ht="25.5">
      <c r="A152" s="19">
        <v>139</v>
      </c>
      <c r="B152" s="31" t="s">
        <v>69</v>
      </c>
      <c r="C152" s="32">
        <v>901</v>
      </c>
      <c r="D152" s="55" t="s">
        <v>221</v>
      </c>
      <c r="E152" s="55" t="s">
        <v>223</v>
      </c>
      <c r="F152" s="54" t="s">
        <v>70</v>
      </c>
      <c r="G152" s="35">
        <v>11</v>
      </c>
      <c r="H152" s="35">
        <v>11</v>
      </c>
      <c r="I152" s="35">
        <v>11</v>
      </c>
    </row>
    <row r="153" spans="1:9" ht="25.5">
      <c r="A153" s="25">
        <v>140</v>
      </c>
      <c r="B153" s="31" t="s">
        <v>185</v>
      </c>
      <c r="C153" s="32">
        <v>901</v>
      </c>
      <c r="D153" s="55" t="s">
        <v>221</v>
      </c>
      <c r="E153" s="55" t="s">
        <v>223</v>
      </c>
      <c r="F153" s="54" t="s">
        <v>62</v>
      </c>
      <c r="G153" s="35">
        <v>50510.5</v>
      </c>
      <c r="H153" s="35">
        <v>50510.5</v>
      </c>
      <c r="I153" s="35">
        <v>50510.5</v>
      </c>
    </row>
    <row r="154" spans="1:9" ht="25.5">
      <c r="A154" s="19">
        <v>141</v>
      </c>
      <c r="B154" s="21" t="s">
        <v>224</v>
      </c>
      <c r="C154" s="22">
        <v>901</v>
      </c>
      <c r="D154" s="36" t="s">
        <v>225</v>
      </c>
      <c r="E154" s="36" t="s">
        <v>17</v>
      </c>
      <c r="F154" s="37" t="s">
        <v>18</v>
      </c>
      <c r="G154" s="26">
        <f>G155+G164</f>
        <v>8701.9</v>
      </c>
      <c r="H154" s="26">
        <f>H155+H164</f>
        <v>8714.9</v>
      </c>
      <c r="I154" s="26">
        <f>I155+I164</f>
        <v>8728.9</v>
      </c>
    </row>
    <row r="155" spans="1:9" ht="54.75" customHeight="1">
      <c r="A155" s="19">
        <v>142</v>
      </c>
      <c r="B155" s="21" t="s">
        <v>226</v>
      </c>
      <c r="C155" s="22">
        <v>901</v>
      </c>
      <c r="D155" s="36" t="s">
        <v>225</v>
      </c>
      <c r="E155" s="37" t="s">
        <v>227</v>
      </c>
      <c r="F155" s="37" t="s">
        <v>18</v>
      </c>
      <c r="G155" s="26">
        <f>G156+G159</f>
        <v>1924.9</v>
      </c>
      <c r="H155" s="26">
        <f>H156+H159</f>
        <v>1924.9</v>
      </c>
      <c r="I155" s="26">
        <f>I156+I159</f>
        <v>1924.9</v>
      </c>
    </row>
    <row r="156" spans="1:9" ht="46.5" customHeight="1">
      <c r="A156" s="25">
        <v>143</v>
      </c>
      <c r="B156" s="21" t="s">
        <v>228</v>
      </c>
      <c r="C156" s="22">
        <v>901</v>
      </c>
      <c r="D156" s="36" t="s">
        <v>225</v>
      </c>
      <c r="E156" s="37" t="s">
        <v>229</v>
      </c>
      <c r="F156" s="37" t="s">
        <v>18</v>
      </c>
      <c r="G156" s="26">
        <f>SUM(G157:G158)</f>
        <v>1071.4</v>
      </c>
      <c r="H156" s="26">
        <f>SUM(H157:H158)</f>
        <v>1071.4</v>
      </c>
      <c r="I156" s="26">
        <f>SUM(I157:I158)</f>
        <v>1071.4</v>
      </c>
    </row>
    <row r="157" spans="1:9" ht="44.25" customHeight="1">
      <c r="A157" s="19">
        <v>144</v>
      </c>
      <c r="B157" s="31" t="s">
        <v>32</v>
      </c>
      <c r="C157" s="32">
        <v>901</v>
      </c>
      <c r="D157" s="55" t="s">
        <v>225</v>
      </c>
      <c r="E157" s="54" t="s">
        <v>230</v>
      </c>
      <c r="F157" s="54" t="s">
        <v>33</v>
      </c>
      <c r="G157" s="35">
        <v>67.4</v>
      </c>
      <c r="H157" s="35">
        <v>67.4</v>
      </c>
      <c r="I157" s="35">
        <v>67.4</v>
      </c>
    </row>
    <row r="158" spans="1:9" ht="25.5">
      <c r="A158" s="19">
        <v>145</v>
      </c>
      <c r="B158" s="31" t="s">
        <v>185</v>
      </c>
      <c r="C158" s="32">
        <v>901</v>
      </c>
      <c r="D158" s="55" t="s">
        <v>225</v>
      </c>
      <c r="E158" s="54" t="s">
        <v>230</v>
      </c>
      <c r="F158" s="54" t="s">
        <v>62</v>
      </c>
      <c r="G158" s="35">
        <v>1004</v>
      </c>
      <c r="H158" s="35">
        <v>1004</v>
      </c>
      <c r="I158" s="35">
        <v>1004</v>
      </c>
    </row>
    <row r="159" spans="1:9" ht="47.25" customHeight="1">
      <c r="A159" s="25">
        <v>146</v>
      </c>
      <c r="B159" s="21" t="s">
        <v>231</v>
      </c>
      <c r="C159" s="22">
        <v>901</v>
      </c>
      <c r="D159" s="36" t="s">
        <v>225</v>
      </c>
      <c r="E159" s="37" t="s">
        <v>232</v>
      </c>
      <c r="F159" s="37" t="s">
        <v>18</v>
      </c>
      <c r="G159" s="26">
        <f>SUM(G160:G163)</f>
        <v>853.5</v>
      </c>
      <c r="H159" s="26">
        <f>SUM(H162:H163)</f>
        <v>853.5</v>
      </c>
      <c r="I159" s="26">
        <f>SUM(I162:I163)</f>
        <v>853.5</v>
      </c>
    </row>
    <row r="160" spans="1:9" ht="67.5" customHeight="1">
      <c r="A160" s="19">
        <v>147</v>
      </c>
      <c r="B160" s="31" t="s">
        <v>233</v>
      </c>
      <c r="C160" s="89">
        <v>901</v>
      </c>
      <c r="D160" s="34" t="s">
        <v>234</v>
      </c>
      <c r="E160" s="90" t="s">
        <v>235</v>
      </c>
      <c r="F160" s="54" t="s">
        <v>62</v>
      </c>
      <c r="G160" s="35">
        <v>69</v>
      </c>
      <c r="H160" s="35">
        <v>0</v>
      </c>
      <c r="I160" s="35">
        <v>0</v>
      </c>
    </row>
    <row r="161" spans="1:9" ht="66.75" customHeight="1">
      <c r="A161" s="19">
        <v>148</v>
      </c>
      <c r="B161" s="31" t="s">
        <v>233</v>
      </c>
      <c r="C161" s="89">
        <v>901</v>
      </c>
      <c r="D161" s="34" t="s">
        <v>234</v>
      </c>
      <c r="E161" s="90" t="s">
        <v>236</v>
      </c>
      <c r="F161" s="54" t="s">
        <v>62</v>
      </c>
      <c r="G161" s="35">
        <v>111.1</v>
      </c>
      <c r="H161" s="35">
        <v>0</v>
      </c>
      <c r="I161" s="35">
        <v>0</v>
      </c>
    </row>
    <row r="162" spans="1:9" ht="45.75" customHeight="1">
      <c r="A162" s="25">
        <v>149</v>
      </c>
      <c r="B162" s="31" t="s">
        <v>32</v>
      </c>
      <c r="C162" s="32">
        <v>901</v>
      </c>
      <c r="D162" s="55" t="s">
        <v>225</v>
      </c>
      <c r="E162" s="54" t="s">
        <v>237</v>
      </c>
      <c r="F162" s="54" t="s">
        <v>33</v>
      </c>
      <c r="G162" s="35">
        <v>46.7</v>
      </c>
      <c r="H162" s="35">
        <v>46.7</v>
      </c>
      <c r="I162" s="35">
        <v>46.7</v>
      </c>
    </row>
    <row r="163" spans="1:9" ht="25.5">
      <c r="A163" s="19">
        <v>150</v>
      </c>
      <c r="B163" s="31" t="s">
        <v>238</v>
      </c>
      <c r="C163" s="32">
        <v>901</v>
      </c>
      <c r="D163" s="55" t="s">
        <v>225</v>
      </c>
      <c r="E163" s="54" t="s">
        <v>237</v>
      </c>
      <c r="F163" s="54" t="s">
        <v>62</v>
      </c>
      <c r="G163" s="35">
        <v>626.7</v>
      </c>
      <c r="H163" s="35">
        <v>806.8</v>
      </c>
      <c r="I163" s="35">
        <v>806.8</v>
      </c>
    </row>
    <row r="164" spans="1:9" ht="36.75">
      <c r="A164" s="19">
        <v>151</v>
      </c>
      <c r="B164" s="21" t="s">
        <v>239</v>
      </c>
      <c r="C164" s="22">
        <v>901</v>
      </c>
      <c r="D164" s="36" t="s">
        <v>225</v>
      </c>
      <c r="E164" s="36" t="s">
        <v>17</v>
      </c>
      <c r="F164" s="37" t="s">
        <v>18</v>
      </c>
      <c r="G164" s="26">
        <f aca="true" t="shared" si="21" ref="G164:G165">G165</f>
        <v>6777</v>
      </c>
      <c r="H164" s="26">
        <f aca="true" t="shared" si="22" ref="H164:H165">H165</f>
        <v>6790</v>
      </c>
      <c r="I164" s="26">
        <f aca="true" t="shared" si="23" ref="I164:I165">I165</f>
        <v>6804</v>
      </c>
    </row>
    <row r="165" spans="1:9" ht="43.5" customHeight="1">
      <c r="A165" s="25">
        <v>152</v>
      </c>
      <c r="B165" s="21" t="s">
        <v>178</v>
      </c>
      <c r="C165" s="22">
        <v>901</v>
      </c>
      <c r="D165" s="36" t="s">
        <v>225</v>
      </c>
      <c r="E165" s="37" t="s">
        <v>179</v>
      </c>
      <c r="F165" s="37" t="s">
        <v>18</v>
      </c>
      <c r="G165" s="26">
        <f t="shared" si="21"/>
        <v>6777</v>
      </c>
      <c r="H165" s="26">
        <f t="shared" si="22"/>
        <v>6790</v>
      </c>
      <c r="I165" s="26">
        <f t="shared" si="23"/>
        <v>6804</v>
      </c>
    </row>
    <row r="166" spans="1:9" ht="45.75" customHeight="1">
      <c r="A166" s="19">
        <v>153</v>
      </c>
      <c r="B166" s="21" t="s">
        <v>240</v>
      </c>
      <c r="C166" s="22">
        <v>901</v>
      </c>
      <c r="D166" s="36" t="s">
        <v>225</v>
      </c>
      <c r="E166" s="37" t="s">
        <v>241</v>
      </c>
      <c r="F166" s="37" t="s">
        <v>18</v>
      </c>
      <c r="G166" s="26">
        <f>SUM(G167:G171)</f>
        <v>6777</v>
      </c>
      <c r="H166" s="26">
        <f>SUM(H167:H171)</f>
        <v>6790</v>
      </c>
      <c r="I166" s="26">
        <f>SUM(I167:I171)</f>
        <v>6804</v>
      </c>
    </row>
    <row r="167" spans="1:9" ht="66.75" customHeight="1">
      <c r="A167" s="19">
        <v>154</v>
      </c>
      <c r="B167" s="31" t="s">
        <v>242</v>
      </c>
      <c r="C167" s="32">
        <v>901</v>
      </c>
      <c r="D167" s="32" t="s">
        <v>225</v>
      </c>
      <c r="E167" s="54" t="s">
        <v>243</v>
      </c>
      <c r="F167" s="33" t="s">
        <v>33</v>
      </c>
      <c r="G167" s="35">
        <v>2408.6</v>
      </c>
      <c r="H167" s="35">
        <v>2523.2</v>
      </c>
      <c r="I167" s="35">
        <v>2642.5</v>
      </c>
    </row>
    <row r="168" spans="1:9" ht="69" customHeight="1">
      <c r="A168" s="25">
        <v>155</v>
      </c>
      <c r="B168" s="31" t="s">
        <v>244</v>
      </c>
      <c r="C168" s="32">
        <v>901</v>
      </c>
      <c r="D168" s="32" t="s">
        <v>225</v>
      </c>
      <c r="E168" s="54" t="s">
        <v>245</v>
      </c>
      <c r="F168" s="33" t="s">
        <v>33</v>
      </c>
      <c r="G168" s="35">
        <v>331.3</v>
      </c>
      <c r="H168" s="35">
        <v>344.4</v>
      </c>
      <c r="I168" s="35">
        <v>358.3</v>
      </c>
    </row>
    <row r="169" spans="1:9" ht="79.5" customHeight="1">
      <c r="A169" s="19">
        <v>156</v>
      </c>
      <c r="B169" s="31" t="s">
        <v>246</v>
      </c>
      <c r="C169" s="32">
        <v>901</v>
      </c>
      <c r="D169" s="32" t="s">
        <v>225</v>
      </c>
      <c r="E169" s="54" t="s">
        <v>243</v>
      </c>
      <c r="F169" s="33" t="s">
        <v>62</v>
      </c>
      <c r="G169" s="35">
        <v>458.6</v>
      </c>
      <c r="H169" s="35">
        <v>458.6</v>
      </c>
      <c r="I169" s="35">
        <v>458.6</v>
      </c>
    </row>
    <row r="170" spans="1:9" ht="47.25" customHeight="1">
      <c r="A170" s="19">
        <v>157</v>
      </c>
      <c r="B170" s="31" t="s">
        <v>32</v>
      </c>
      <c r="C170" s="32">
        <v>901</v>
      </c>
      <c r="D170" s="32" t="s">
        <v>225</v>
      </c>
      <c r="E170" s="54" t="s">
        <v>247</v>
      </c>
      <c r="F170" s="33" t="s">
        <v>33</v>
      </c>
      <c r="G170" s="35">
        <v>2550</v>
      </c>
      <c r="H170" s="35">
        <v>2435.3</v>
      </c>
      <c r="I170" s="35">
        <v>2316.1</v>
      </c>
    </row>
    <row r="171" spans="1:9" ht="25.5">
      <c r="A171" s="25">
        <v>158</v>
      </c>
      <c r="B171" s="31" t="s">
        <v>185</v>
      </c>
      <c r="C171" s="32">
        <v>901</v>
      </c>
      <c r="D171" s="32" t="s">
        <v>225</v>
      </c>
      <c r="E171" s="54" t="s">
        <v>247</v>
      </c>
      <c r="F171" s="33" t="s">
        <v>62</v>
      </c>
      <c r="G171" s="35">
        <v>1028.5</v>
      </c>
      <c r="H171" s="35">
        <v>1028.5</v>
      </c>
      <c r="I171" s="35">
        <v>1028.5</v>
      </c>
    </row>
    <row r="172" spans="1:9" ht="44.25" customHeight="1">
      <c r="A172" s="19">
        <v>159</v>
      </c>
      <c r="B172" s="21" t="s">
        <v>178</v>
      </c>
      <c r="C172" s="22">
        <v>901</v>
      </c>
      <c r="D172" s="36" t="s">
        <v>248</v>
      </c>
      <c r="E172" s="37" t="s">
        <v>179</v>
      </c>
      <c r="F172" s="37" t="s">
        <v>18</v>
      </c>
      <c r="G172" s="26">
        <f>G173+G176</f>
        <v>602.9</v>
      </c>
      <c r="H172" s="26">
        <f>H173+H176</f>
        <v>584.8</v>
      </c>
      <c r="I172" s="26">
        <f>I173+I176</f>
        <v>585.5999999999999</v>
      </c>
    </row>
    <row r="173" spans="1:9" ht="46.5" customHeight="1">
      <c r="A173" s="19">
        <v>160</v>
      </c>
      <c r="B173" s="21" t="s">
        <v>249</v>
      </c>
      <c r="C173" s="22">
        <v>901</v>
      </c>
      <c r="D173" s="36" t="s">
        <v>248</v>
      </c>
      <c r="E173" s="37" t="s">
        <v>250</v>
      </c>
      <c r="F173" s="37" t="s">
        <v>18</v>
      </c>
      <c r="G173" s="26">
        <f>SUM(G174:G175)</f>
        <v>581.9</v>
      </c>
      <c r="H173" s="26">
        <f>SUM(H174:H175)</f>
        <v>562.8</v>
      </c>
      <c r="I173" s="26">
        <f>SUM(I174:I175)</f>
        <v>562.8</v>
      </c>
    </row>
    <row r="174" spans="1:9" ht="46.5" customHeight="1">
      <c r="A174" s="25">
        <v>161</v>
      </c>
      <c r="B174" s="31" t="s">
        <v>32</v>
      </c>
      <c r="C174" s="32">
        <v>901</v>
      </c>
      <c r="D174" s="55" t="s">
        <v>248</v>
      </c>
      <c r="E174" s="54" t="s">
        <v>251</v>
      </c>
      <c r="F174" s="54" t="s">
        <v>33</v>
      </c>
      <c r="G174" s="35">
        <v>111.9</v>
      </c>
      <c r="H174" s="35">
        <v>92.8</v>
      </c>
      <c r="I174" s="35">
        <v>92.8</v>
      </c>
    </row>
    <row r="175" spans="1:9" ht="25.5">
      <c r="A175" s="19">
        <v>162</v>
      </c>
      <c r="B175" s="31" t="s">
        <v>144</v>
      </c>
      <c r="C175" s="32">
        <v>901</v>
      </c>
      <c r="D175" s="55" t="s">
        <v>248</v>
      </c>
      <c r="E175" s="54" t="s">
        <v>251</v>
      </c>
      <c r="F175" s="54" t="s">
        <v>146</v>
      </c>
      <c r="G175" s="35">
        <v>470</v>
      </c>
      <c r="H175" s="35">
        <v>470</v>
      </c>
      <c r="I175" s="35">
        <v>470</v>
      </c>
    </row>
    <row r="176" spans="1:9" ht="47.25" customHeight="1">
      <c r="A176" s="19">
        <v>163</v>
      </c>
      <c r="B176" s="21" t="s">
        <v>240</v>
      </c>
      <c r="C176" s="22">
        <v>901</v>
      </c>
      <c r="D176" s="23" t="s">
        <v>252</v>
      </c>
      <c r="E176" s="23" t="s">
        <v>245</v>
      </c>
      <c r="F176" s="23" t="s">
        <v>18</v>
      </c>
      <c r="G176" s="24">
        <f>G177</f>
        <v>21</v>
      </c>
      <c r="H176" s="24">
        <f>H177</f>
        <v>22</v>
      </c>
      <c r="I176" s="24">
        <f>I177</f>
        <v>22.8</v>
      </c>
    </row>
    <row r="177" spans="1:9" ht="67.5" customHeight="1">
      <c r="A177" s="25">
        <v>164</v>
      </c>
      <c r="B177" s="31" t="s">
        <v>244</v>
      </c>
      <c r="C177" s="32">
        <v>901</v>
      </c>
      <c r="D177" s="33" t="s">
        <v>252</v>
      </c>
      <c r="E177" s="33" t="s">
        <v>245</v>
      </c>
      <c r="F177" s="33" t="s">
        <v>33</v>
      </c>
      <c r="G177" s="53">
        <v>21</v>
      </c>
      <c r="H177" s="53">
        <v>22</v>
      </c>
      <c r="I177" s="53">
        <v>22.8</v>
      </c>
    </row>
    <row r="178" spans="1:9" ht="58.5" customHeight="1">
      <c r="A178" s="19">
        <v>165</v>
      </c>
      <c r="B178" s="21" t="s">
        <v>226</v>
      </c>
      <c r="C178" s="22">
        <v>901</v>
      </c>
      <c r="D178" s="36" t="s">
        <v>253</v>
      </c>
      <c r="E178" s="37" t="s">
        <v>227</v>
      </c>
      <c r="F178" s="37" t="s">
        <v>18</v>
      </c>
      <c r="G178" s="26">
        <f>G179+G182</f>
        <v>34048.3</v>
      </c>
      <c r="H178" s="26">
        <f>H179+H182</f>
        <v>34062.3</v>
      </c>
      <c r="I178" s="26">
        <f>I179+I182</f>
        <v>34062.3</v>
      </c>
    </row>
    <row r="179" spans="1:9" ht="36.75">
      <c r="A179" s="19">
        <v>166</v>
      </c>
      <c r="B179" s="21" t="s">
        <v>254</v>
      </c>
      <c r="C179" s="22">
        <v>901</v>
      </c>
      <c r="D179" s="36" t="s">
        <v>255</v>
      </c>
      <c r="E179" s="37" t="s">
        <v>256</v>
      </c>
      <c r="F179" s="37" t="s">
        <v>18</v>
      </c>
      <c r="G179" s="26">
        <f>SUM(G180:G181)</f>
        <v>33897.3</v>
      </c>
      <c r="H179" s="26">
        <f>SUM(H180:H181)</f>
        <v>34062.3</v>
      </c>
      <c r="I179" s="26">
        <f>SUM(I180:I181)</f>
        <v>34062.3</v>
      </c>
    </row>
    <row r="180" spans="1:9" ht="25.5">
      <c r="A180" s="25">
        <v>167</v>
      </c>
      <c r="B180" s="31" t="s">
        <v>185</v>
      </c>
      <c r="C180" s="32">
        <v>901</v>
      </c>
      <c r="D180" s="55" t="s">
        <v>255</v>
      </c>
      <c r="E180" s="54" t="s">
        <v>257</v>
      </c>
      <c r="F180" s="54" t="s">
        <v>62</v>
      </c>
      <c r="G180" s="35">
        <v>32238.9</v>
      </c>
      <c r="H180" s="35">
        <v>32238.9</v>
      </c>
      <c r="I180" s="35">
        <v>32238.9</v>
      </c>
    </row>
    <row r="181" spans="1:9" ht="25.5">
      <c r="A181" s="19">
        <v>168</v>
      </c>
      <c r="B181" s="31" t="s">
        <v>185</v>
      </c>
      <c r="C181" s="32">
        <v>901</v>
      </c>
      <c r="D181" s="55" t="s">
        <v>255</v>
      </c>
      <c r="E181" s="40" t="s">
        <v>258</v>
      </c>
      <c r="F181" s="40" t="s">
        <v>62</v>
      </c>
      <c r="G181" s="41">
        <v>1658.4</v>
      </c>
      <c r="H181" s="41">
        <v>1823.4</v>
      </c>
      <c r="I181" s="41">
        <v>1823.4</v>
      </c>
    </row>
    <row r="182" spans="1:9" ht="55.5">
      <c r="A182" s="19">
        <v>169</v>
      </c>
      <c r="B182" s="91" t="s">
        <v>259</v>
      </c>
      <c r="C182" s="86">
        <v>901</v>
      </c>
      <c r="D182" s="29" t="s">
        <v>260</v>
      </c>
      <c r="E182" s="87" t="s">
        <v>261</v>
      </c>
      <c r="F182" s="87" t="s">
        <v>262</v>
      </c>
      <c r="G182" s="92">
        <f>G183</f>
        <v>151</v>
      </c>
      <c r="H182" s="92">
        <f>H183</f>
        <v>0</v>
      </c>
      <c r="I182" s="92">
        <f>I183</f>
        <v>0</v>
      </c>
    </row>
    <row r="183" spans="1:9" ht="24.75">
      <c r="A183" s="25">
        <v>170</v>
      </c>
      <c r="B183" s="31" t="s">
        <v>185</v>
      </c>
      <c r="C183" s="89">
        <v>901</v>
      </c>
      <c r="D183" s="34" t="s">
        <v>260</v>
      </c>
      <c r="E183" s="90" t="s">
        <v>261</v>
      </c>
      <c r="F183" s="90" t="s">
        <v>62</v>
      </c>
      <c r="G183" s="41">
        <v>151</v>
      </c>
      <c r="H183" s="41">
        <v>0</v>
      </c>
      <c r="I183" s="41">
        <v>0</v>
      </c>
    </row>
    <row r="184" spans="1:9" ht="14.25">
      <c r="A184" s="19">
        <v>171</v>
      </c>
      <c r="B184" s="21" t="s">
        <v>263</v>
      </c>
      <c r="C184" s="22">
        <v>901</v>
      </c>
      <c r="D184" s="36" t="s">
        <v>264</v>
      </c>
      <c r="E184" s="23" t="s">
        <v>17</v>
      </c>
      <c r="F184" s="23" t="s">
        <v>18</v>
      </c>
      <c r="G184" s="26">
        <f>G185</f>
        <v>336.5</v>
      </c>
      <c r="H184" s="26">
        <f>H185</f>
        <v>336.5</v>
      </c>
      <c r="I184" s="26">
        <f>I185</f>
        <v>364.5</v>
      </c>
    </row>
    <row r="185" spans="1:9" ht="55.5" customHeight="1">
      <c r="A185" s="19">
        <v>172</v>
      </c>
      <c r="B185" s="85" t="s">
        <v>265</v>
      </c>
      <c r="C185" s="22">
        <v>901</v>
      </c>
      <c r="D185" s="36" t="s">
        <v>266</v>
      </c>
      <c r="E185" s="23" t="s">
        <v>267</v>
      </c>
      <c r="F185" s="23" t="s">
        <v>18</v>
      </c>
      <c r="G185" s="26">
        <f>G186+G189+G192+G195+G198+G201</f>
        <v>336.5</v>
      </c>
      <c r="H185" s="26">
        <f>H186+H189+H192+H195+H198+H201</f>
        <v>336.5</v>
      </c>
      <c r="I185" s="26">
        <f>I186+I189+I192+I195+I198+I201</f>
        <v>364.5</v>
      </c>
    </row>
    <row r="186" spans="1:9" ht="36" customHeight="1">
      <c r="A186" s="25">
        <v>173</v>
      </c>
      <c r="B186" s="21" t="s">
        <v>268</v>
      </c>
      <c r="C186" s="22">
        <v>901</v>
      </c>
      <c r="D186" s="36" t="s">
        <v>266</v>
      </c>
      <c r="E186" s="23" t="s">
        <v>269</v>
      </c>
      <c r="F186" s="23" t="s">
        <v>18</v>
      </c>
      <c r="G186" s="26">
        <f>SUM(G187:G188)</f>
        <v>45</v>
      </c>
      <c r="H186" s="26">
        <f>SUM(H187:H188)</f>
        <v>45</v>
      </c>
      <c r="I186" s="26">
        <f>SUM(I187:I188)</f>
        <v>45</v>
      </c>
    </row>
    <row r="187" spans="1:9" ht="46.5" customHeight="1">
      <c r="A187" s="19">
        <v>174</v>
      </c>
      <c r="B187" s="31" t="s">
        <v>32</v>
      </c>
      <c r="C187" s="32">
        <v>901</v>
      </c>
      <c r="D187" s="55" t="s">
        <v>266</v>
      </c>
      <c r="E187" s="33" t="s">
        <v>270</v>
      </c>
      <c r="F187" s="33" t="s">
        <v>33</v>
      </c>
      <c r="G187" s="35">
        <v>3</v>
      </c>
      <c r="H187" s="35">
        <v>3</v>
      </c>
      <c r="I187" s="35">
        <v>3</v>
      </c>
    </row>
    <row r="188" spans="1:9" ht="25.5">
      <c r="A188" s="19">
        <v>175</v>
      </c>
      <c r="B188" s="31" t="s">
        <v>185</v>
      </c>
      <c r="C188" s="32">
        <v>901</v>
      </c>
      <c r="D188" s="55" t="s">
        <v>266</v>
      </c>
      <c r="E188" s="33" t="s">
        <v>270</v>
      </c>
      <c r="F188" s="33" t="s">
        <v>62</v>
      </c>
      <c r="G188" s="35">
        <v>42</v>
      </c>
      <c r="H188" s="35">
        <v>42</v>
      </c>
      <c r="I188" s="35">
        <v>42</v>
      </c>
    </row>
    <row r="189" spans="1:9" ht="26.25" customHeight="1">
      <c r="A189" s="25">
        <v>176</v>
      </c>
      <c r="B189" s="21" t="s">
        <v>271</v>
      </c>
      <c r="C189" s="22">
        <v>901</v>
      </c>
      <c r="D189" s="36" t="s">
        <v>266</v>
      </c>
      <c r="E189" s="37" t="s">
        <v>272</v>
      </c>
      <c r="F189" s="37" t="s">
        <v>18</v>
      </c>
      <c r="G189" s="26">
        <f>SUM(G190:G191)</f>
        <v>26</v>
      </c>
      <c r="H189" s="26">
        <f>SUM(H190:H191)</f>
        <v>26</v>
      </c>
      <c r="I189" s="26">
        <f>SUM(I190:I191)</f>
        <v>30</v>
      </c>
    </row>
    <row r="190" spans="1:9" ht="45.75" customHeight="1">
      <c r="A190" s="19">
        <v>177</v>
      </c>
      <c r="B190" s="31" t="s">
        <v>32</v>
      </c>
      <c r="C190" s="32">
        <v>901</v>
      </c>
      <c r="D190" s="55" t="s">
        <v>266</v>
      </c>
      <c r="E190" s="54" t="s">
        <v>273</v>
      </c>
      <c r="F190" s="54" t="s">
        <v>33</v>
      </c>
      <c r="G190" s="35">
        <v>2</v>
      </c>
      <c r="H190" s="35">
        <v>2</v>
      </c>
      <c r="I190" s="35">
        <v>2.5</v>
      </c>
    </row>
    <row r="191" spans="1:9" ht="25.5">
      <c r="A191" s="19">
        <v>178</v>
      </c>
      <c r="B191" s="31" t="s">
        <v>185</v>
      </c>
      <c r="C191" s="32">
        <v>901</v>
      </c>
      <c r="D191" s="55" t="s">
        <v>266</v>
      </c>
      <c r="E191" s="54" t="s">
        <v>273</v>
      </c>
      <c r="F191" s="54" t="s">
        <v>62</v>
      </c>
      <c r="G191" s="35">
        <v>24</v>
      </c>
      <c r="H191" s="35">
        <v>24</v>
      </c>
      <c r="I191" s="35">
        <v>27.5</v>
      </c>
    </row>
    <row r="192" spans="1:9" ht="66" customHeight="1">
      <c r="A192" s="25">
        <v>179</v>
      </c>
      <c r="B192" s="85" t="s">
        <v>274</v>
      </c>
      <c r="C192" s="22">
        <v>901</v>
      </c>
      <c r="D192" s="36" t="s">
        <v>266</v>
      </c>
      <c r="E192" s="37" t="s">
        <v>275</v>
      </c>
      <c r="F192" s="37" t="s">
        <v>18</v>
      </c>
      <c r="G192" s="26">
        <f>SUM(G193:G194)</f>
        <v>37</v>
      </c>
      <c r="H192" s="26">
        <f>SUM(H193:H194)</f>
        <v>37</v>
      </c>
      <c r="I192" s="26">
        <f>SUM(I193:I194)</f>
        <v>43</v>
      </c>
    </row>
    <row r="193" spans="1:9" ht="48">
      <c r="A193" s="19">
        <v>180</v>
      </c>
      <c r="B193" s="31" t="s">
        <v>32</v>
      </c>
      <c r="C193" s="32">
        <v>901</v>
      </c>
      <c r="D193" s="55" t="s">
        <v>266</v>
      </c>
      <c r="E193" s="54" t="s">
        <v>276</v>
      </c>
      <c r="F193" s="54" t="s">
        <v>33</v>
      </c>
      <c r="G193" s="35">
        <v>2</v>
      </c>
      <c r="H193" s="35">
        <v>2</v>
      </c>
      <c r="I193" s="35">
        <v>2.5</v>
      </c>
    </row>
    <row r="194" spans="1:9" ht="25.5">
      <c r="A194" s="19">
        <v>181</v>
      </c>
      <c r="B194" s="31" t="s">
        <v>185</v>
      </c>
      <c r="C194" s="32">
        <v>901</v>
      </c>
      <c r="D194" s="55" t="s">
        <v>266</v>
      </c>
      <c r="E194" s="54" t="s">
        <v>276</v>
      </c>
      <c r="F194" s="54" t="s">
        <v>62</v>
      </c>
      <c r="G194" s="35">
        <v>35</v>
      </c>
      <c r="H194" s="35">
        <v>35</v>
      </c>
      <c r="I194" s="35">
        <v>40.5</v>
      </c>
    </row>
    <row r="195" spans="1:9" ht="36.75" customHeight="1">
      <c r="A195" s="25">
        <v>182</v>
      </c>
      <c r="B195" s="21" t="s">
        <v>277</v>
      </c>
      <c r="C195" s="22">
        <v>901</v>
      </c>
      <c r="D195" s="36" t="s">
        <v>266</v>
      </c>
      <c r="E195" s="37" t="s">
        <v>278</v>
      </c>
      <c r="F195" s="37" t="s">
        <v>18</v>
      </c>
      <c r="G195" s="26">
        <f>SUM(G196:G197)</f>
        <v>153</v>
      </c>
      <c r="H195" s="26">
        <f>SUM(H196:H197)</f>
        <v>153</v>
      </c>
      <c r="I195" s="26">
        <f>SUM(I196:I197)</f>
        <v>162</v>
      </c>
    </row>
    <row r="196" spans="1:9" ht="46.5" customHeight="1">
      <c r="A196" s="19">
        <v>183</v>
      </c>
      <c r="B196" s="31" t="s">
        <v>32</v>
      </c>
      <c r="C196" s="32">
        <v>901</v>
      </c>
      <c r="D196" s="55" t="s">
        <v>266</v>
      </c>
      <c r="E196" s="54" t="s">
        <v>279</v>
      </c>
      <c r="F196" s="54" t="s">
        <v>33</v>
      </c>
      <c r="G196" s="35">
        <v>83</v>
      </c>
      <c r="H196" s="35">
        <v>83</v>
      </c>
      <c r="I196" s="35">
        <v>88.5</v>
      </c>
    </row>
    <row r="197" spans="1:9" ht="25.5">
      <c r="A197" s="19">
        <v>184</v>
      </c>
      <c r="B197" s="31" t="s">
        <v>185</v>
      </c>
      <c r="C197" s="32">
        <v>901</v>
      </c>
      <c r="D197" s="55" t="s">
        <v>266</v>
      </c>
      <c r="E197" s="54" t="s">
        <v>279</v>
      </c>
      <c r="F197" s="54" t="s">
        <v>62</v>
      </c>
      <c r="G197" s="35">
        <v>70</v>
      </c>
      <c r="H197" s="35">
        <v>70</v>
      </c>
      <c r="I197" s="35">
        <v>73.5</v>
      </c>
    </row>
    <row r="198" spans="1:9" ht="34.5" customHeight="1">
      <c r="A198" s="25">
        <v>185</v>
      </c>
      <c r="B198" s="93" t="s">
        <v>280</v>
      </c>
      <c r="C198" s="86">
        <v>901</v>
      </c>
      <c r="D198" s="29" t="s">
        <v>281</v>
      </c>
      <c r="E198" s="87" t="s">
        <v>282</v>
      </c>
      <c r="F198" s="87" t="s">
        <v>18</v>
      </c>
      <c r="G198" s="26">
        <f>G199+G200</f>
        <v>31</v>
      </c>
      <c r="H198" s="26">
        <f>H199+H200</f>
        <v>31</v>
      </c>
      <c r="I198" s="26">
        <f>I199+I200</f>
        <v>35.5</v>
      </c>
    </row>
    <row r="199" spans="1:9" ht="47.25" customHeight="1">
      <c r="A199" s="19">
        <v>186</v>
      </c>
      <c r="B199" s="31" t="s">
        <v>32</v>
      </c>
      <c r="C199" s="32">
        <v>901</v>
      </c>
      <c r="D199" s="55" t="s">
        <v>266</v>
      </c>
      <c r="E199" s="90" t="s">
        <v>283</v>
      </c>
      <c r="F199" s="54" t="s">
        <v>33</v>
      </c>
      <c r="G199" s="35">
        <v>2</v>
      </c>
      <c r="H199" s="35">
        <v>2</v>
      </c>
      <c r="I199" s="35">
        <v>2.5</v>
      </c>
    </row>
    <row r="200" spans="1:9" ht="25.5">
      <c r="A200" s="19">
        <v>187</v>
      </c>
      <c r="B200" s="31" t="s">
        <v>185</v>
      </c>
      <c r="C200" s="32">
        <v>901</v>
      </c>
      <c r="D200" s="55" t="s">
        <v>266</v>
      </c>
      <c r="E200" s="90" t="s">
        <v>283</v>
      </c>
      <c r="F200" s="54" t="s">
        <v>62</v>
      </c>
      <c r="G200" s="35">
        <v>29</v>
      </c>
      <c r="H200" s="35">
        <v>29</v>
      </c>
      <c r="I200" s="35">
        <v>33</v>
      </c>
    </row>
    <row r="201" spans="1:9" ht="35.25" customHeight="1">
      <c r="A201" s="25">
        <v>188</v>
      </c>
      <c r="B201" s="93" t="s">
        <v>284</v>
      </c>
      <c r="C201" s="86">
        <v>901</v>
      </c>
      <c r="D201" s="29" t="s">
        <v>281</v>
      </c>
      <c r="E201" s="87" t="s">
        <v>285</v>
      </c>
      <c r="F201" s="87" t="s">
        <v>18</v>
      </c>
      <c r="G201" s="26">
        <f>G202+G203</f>
        <v>44.5</v>
      </c>
      <c r="H201" s="26">
        <f>H202+H203</f>
        <v>44.5</v>
      </c>
      <c r="I201" s="26">
        <f>I202+I203</f>
        <v>49</v>
      </c>
    </row>
    <row r="202" spans="1:9" ht="48.75" customHeight="1">
      <c r="A202" s="19">
        <v>189</v>
      </c>
      <c r="B202" s="31" t="s">
        <v>32</v>
      </c>
      <c r="C202" s="32">
        <v>901</v>
      </c>
      <c r="D202" s="55" t="s">
        <v>266</v>
      </c>
      <c r="E202" s="90" t="s">
        <v>286</v>
      </c>
      <c r="F202" s="54" t="s">
        <v>33</v>
      </c>
      <c r="G202" s="35">
        <v>2</v>
      </c>
      <c r="H202" s="35">
        <v>2</v>
      </c>
      <c r="I202" s="35">
        <v>2.5</v>
      </c>
    </row>
    <row r="203" spans="1:9" ht="25.5">
      <c r="A203" s="19">
        <v>190</v>
      </c>
      <c r="B203" s="31" t="s">
        <v>185</v>
      </c>
      <c r="C203" s="32">
        <v>901</v>
      </c>
      <c r="D203" s="55" t="s">
        <v>266</v>
      </c>
      <c r="E203" s="90" t="s">
        <v>286</v>
      </c>
      <c r="F203" s="54" t="s">
        <v>62</v>
      </c>
      <c r="G203" s="35">
        <v>42.5</v>
      </c>
      <c r="H203" s="35">
        <v>42.5</v>
      </c>
      <c r="I203" s="35">
        <v>46.5</v>
      </c>
    </row>
    <row r="204" spans="1:9" ht="14.25">
      <c r="A204" s="25">
        <v>191</v>
      </c>
      <c r="B204" s="21" t="s">
        <v>287</v>
      </c>
      <c r="C204" s="22">
        <v>901</v>
      </c>
      <c r="D204" s="23" t="s">
        <v>288</v>
      </c>
      <c r="E204" s="23" t="s">
        <v>17</v>
      </c>
      <c r="F204" s="23" t="s">
        <v>18</v>
      </c>
      <c r="G204" s="26">
        <f>G207+G224+G205+G217</f>
        <v>23022.300000000003</v>
      </c>
      <c r="H204" s="26">
        <f>H207+H224+H205</f>
        <v>23845.000000000004</v>
      </c>
      <c r="I204" s="26">
        <f>I207+I224+I205</f>
        <v>24730.9</v>
      </c>
    </row>
    <row r="205" spans="1:9" ht="17.25" customHeight="1">
      <c r="A205" s="19">
        <v>192</v>
      </c>
      <c r="B205" s="21" t="s">
        <v>289</v>
      </c>
      <c r="C205" s="22">
        <v>901</v>
      </c>
      <c r="D205" s="23" t="s">
        <v>290</v>
      </c>
      <c r="E205" s="23" t="s">
        <v>291</v>
      </c>
      <c r="F205" s="23" t="s">
        <v>18</v>
      </c>
      <c r="G205" s="26">
        <f>G206</f>
        <v>1757</v>
      </c>
      <c r="H205" s="26">
        <f>H206</f>
        <v>1846.9</v>
      </c>
      <c r="I205" s="26">
        <f>I206</f>
        <v>1920.8</v>
      </c>
    </row>
    <row r="206" spans="1:9" ht="24.75">
      <c r="A206" s="19">
        <v>193</v>
      </c>
      <c r="B206" s="31" t="s">
        <v>292</v>
      </c>
      <c r="C206" s="32">
        <v>901</v>
      </c>
      <c r="D206" s="33" t="s">
        <v>290</v>
      </c>
      <c r="E206" s="33" t="s">
        <v>293</v>
      </c>
      <c r="F206" s="33" t="s">
        <v>294</v>
      </c>
      <c r="G206" s="35">
        <v>1757</v>
      </c>
      <c r="H206" s="35">
        <v>1846.9</v>
      </c>
      <c r="I206" s="35">
        <v>1920.8</v>
      </c>
    </row>
    <row r="207" spans="1:9" ht="25.5">
      <c r="A207" s="25">
        <v>194</v>
      </c>
      <c r="B207" s="21" t="s">
        <v>295</v>
      </c>
      <c r="C207" s="22">
        <v>901</v>
      </c>
      <c r="D207" s="23" t="s">
        <v>296</v>
      </c>
      <c r="E207" s="23" t="s">
        <v>17</v>
      </c>
      <c r="F207" s="23" t="s">
        <v>18</v>
      </c>
      <c r="G207" s="26">
        <f>G208+G211+G214+G220+G222</f>
        <v>19940.800000000003</v>
      </c>
      <c r="H207" s="26">
        <f>H208+H211+H214+H220+H222</f>
        <v>20654.600000000002</v>
      </c>
      <c r="I207" s="26">
        <f>I208+I211+I214+I220+I222</f>
        <v>21387.600000000002</v>
      </c>
    </row>
    <row r="208" spans="1:9" ht="101.25" customHeight="1">
      <c r="A208" s="19">
        <v>195</v>
      </c>
      <c r="B208" s="21" t="s">
        <v>297</v>
      </c>
      <c r="C208" s="22">
        <v>901</v>
      </c>
      <c r="D208" s="36" t="s">
        <v>296</v>
      </c>
      <c r="E208" s="37" t="s">
        <v>298</v>
      </c>
      <c r="F208" s="23" t="s">
        <v>18</v>
      </c>
      <c r="G208" s="26">
        <f>SUM(G209:G210)</f>
        <v>1926.9</v>
      </c>
      <c r="H208" s="26">
        <f>SUM(H209:H210)</f>
        <v>1926.6</v>
      </c>
      <c r="I208" s="26">
        <f>SUM(I209:I210)</f>
        <v>1926.5</v>
      </c>
    </row>
    <row r="209" spans="1:9" ht="48">
      <c r="A209" s="19">
        <v>196</v>
      </c>
      <c r="B209" s="31" t="s">
        <v>32</v>
      </c>
      <c r="C209" s="32">
        <v>901</v>
      </c>
      <c r="D209" s="55" t="s">
        <v>296</v>
      </c>
      <c r="E209" s="54" t="s">
        <v>298</v>
      </c>
      <c r="F209" s="33" t="s">
        <v>33</v>
      </c>
      <c r="G209" s="35">
        <v>20</v>
      </c>
      <c r="H209" s="35">
        <v>20</v>
      </c>
      <c r="I209" s="35">
        <v>20</v>
      </c>
    </row>
    <row r="210" spans="1:9" ht="36.75">
      <c r="A210" s="25">
        <v>197</v>
      </c>
      <c r="B210" s="31" t="s">
        <v>66</v>
      </c>
      <c r="C210" s="32">
        <v>901</v>
      </c>
      <c r="D210" s="55" t="s">
        <v>296</v>
      </c>
      <c r="E210" s="54" t="s">
        <v>298</v>
      </c>
      <c r="F210" s="33" t="s">
        <v>67</v>
      </c>
      <c r="G210" s="35">
        <v>1906.9</v>
      </c>
      <c r="H210" s="35">
        <v>1906.6</v>
      </c>
      <c r="I210" s="35">
        <v>1906.5</v>
      </c>
    </row>
    <row r="211" spans="1:9" ht="88.5" customHeight="1">
      <c r="A211" s="19">
        <v>198</v>
      </c>
      <c r="B211" s="21" t="s">
        <v>299</v>
      </c>
      <c r="C211" s="22">
        <v>901</v>
      </c>
      <c r="D211" s="36" t="s">
        <v>296</v>
      </c>
      <c r="E211" s="37" t="s">
        <v>300</v>
      </c>
      <c r="F211" s="37" t="s">
        <v>18</v>
      </c>
      <c r="G211" s="26">
        <f>SUM(G212:G213)</f>
        <v>516.5</v>
      </c>
      <c r="H211" s="26">
        <f>SUM(H212:H213)</f>
        <v>537.1999999999999</v>
      </c>
      <c r="I211" s="26">
        <f>SUM(I212:I213)</f>
        <v>558.7</v>
      </c>
    </row>
    <row r="212" spans="1:9" ht="36" customHeight="1">
      <c r="A212" s="19">
        <v>199</v>
      </c>
      <c r="B212" s="31" t="s">
        <v>66</v>
      </c>
      <c r="C212" s="32">
        <v>901</v>
      </c>
      <c r="D212" s="55" t="s">
        <v>296</v>
      </c>
      <c r="E212" s="54" t="s">
        <v>300</v>
      </c>
      <c r="F212" s="33" t="s">
        <v>67</v>
      </c>
      <c r="G212" s="35">
        <v>511.3</v>
      </c>
      <c r="H212" s="41">
        <v>531.8</v>
      </c>
      <c r="I212" s="41">
        <v>553.1</v>
      </c>
    </row>
    <row r="213" spans="1:12" ht="47.25" customHeight="1">
      <c r="A213" s="25">
        <v>200</v>
      </c>
      <c r="B213" s="31" t="s">
        <v>32</v>
      </c>
      <c r="C213" s="55">
        <v>901</v>
      </c>
      <c r="D213" s="55" t="s">
        <v>296</v>
      </c>
      <c r="E213" s="54" t="s">
        <v>300</v>
      </c>
      <c r="F213" s="55">
        <v>240</v>
      </c>
      <c r="G213" s="94">
        <v>5.2</v>
      </c>
      <c r="H213" s="35">
        <v>5.4</v>
      </c>
      <c r="I213" s="35">
        <v>5.6</v>
      </c>
      <c r="J213" s="95"/>
      <c r="K213" s="96"/>
      <c r="L213" s="95"/>
    </row>
    <row r="214" spans="1:9" ht="102.75" customHeight="1">
      <c r="A214" s="19">
        <v>201</v>
      </c>
      <c r="B214" s="21" t="s">
        <v>301</v>
      </c>
      <c r="C214" s="22">
        <v>901</v>
      </c>
      <c r="D214" s="36" t="s">
        <v>296</v>
      </c>
      <c r="E214" s="23" t="s">
        <v>302</v>
      </c>
      <c r="F214" s="23" t="s">
        <v>18</v>
      </c>
      <c r="G214" s="26">
        <f>SUM(G215:G216)</f>
        <v>16648.6</v>
      </c>
      <c r="H214" s="26">
        <f>SUM(H215:H216)</f>
        <v>17340.5</v>
      </c>
      <c r="I214" s="26">
        <f>SUM(I215:I216)</f>
        <v>18050.8</v>
      </c>
    </row>
    <row r="215" spans="1:9" ht="48" customHeight="1">
      <c r="A215" s="19">
        <v>202</v>
      </c>
      <c r="B215" s="31" t="s">
        <v>32</v>
      </c>
      <c r="C215" s="32">
        <v>901</v>
      </c>
      <c r="D215" s="55" t="s">
        <v>296</v>
      </c>
      <c r="E215" s="33" t="s">
        <v>302</v>
      </c>
      <c r="F215" s="33" t="s">
        <v>33</v>
      </c>
      <c r="G215" s="35">
        <v>167</v>
      </c>
      <c r="H215" s="35">
        <v>175.5</v>
      </c>
      <c r="I215" s="35">
        <v>186</v>
      </c>
    </row>
    <row r="216" spans="1:9" ht="35.25" customHeight="1">
      <c r="A216" s="25">
        <v>203</v>
      </c>
      <c r="B216" s="31" t="s">
        <v>66</v>
      </c>
      <c r="C216" s="32">
        <v>901</v>
      </c>
      <c r="D216" s="55" t="s">
        <v>296</v>
      </c>
      <c r="E216" s="33" t="s">
        <v>302</v>
      </c>
      <c r="F216" s="33" t="s">
        <v>67</v>
      </c>
      <c r="G216" s="35">
        <v>16481.6</v>
      </c>
      <c r="H216" s="35">
        <v>17165</v>
      </c>
      <c r="I216" s="35">
        <v>17864.8</v>
      </c>
    </row>
    <row r="217" spans="1:9" ht="55.5" customHeight="1">
      <c r="A217" s="19">
        <v>204</v>
      </c>
      <c r="B217" s="21" t="s">
        <v>206</v>
      </c>
      <c r="C217" s="77">
        <v>901</v>
      </c>
      <c r="D217" s="97" t="s">
        <v>303</v>
      </c>
      <c r="E217" s="98" t="s">
        <v>198</v>
      </c>
      <c r="F217" s="98" t="s">
        <v>18</v>
      </c>
      <c r="G217" s="26">
        <f>G218+G219</f>
        <v>0</v>
      </c>
      <c r="H217" s="26">
        <f>H218+H219</f>
        <v>0</v>
      </c>
      <c r="I217" s="26">
        <f>I218+I219</f>
        <v>0</v>
      </c>
    </row>
    <row r="218" spans="1:9" ht="25.5">
      <c r="A218" s="19">
        <v>205</v>
      </c>
      <c r="B218" s="31" t="s">
        <v>185</v>
      </c>
      <c r="C218" s="81">
        <v>901</v>
      </c>
      <c r="D218" s="99" t="s">
        <v>303</v>
      </c>
      <c r="E218" s="65" t="s">
        <v>209</v>
      </c>
      <c r="F218" s="65" t="s">
        <v>62</v>
      </c>
      <c r="G218" s="35">
        <v>0</v>
      </c>
      <c r="H218" s="35">
        <v>0</v>
      </c>
      <c r="I218" s="35">
        <v>0</v>
      </c>
    </row>
    <row r="219" spans="1:9" ht="25.5">
      <c r="A219" s="25">
        <v>206</v>
      </c>
      <c r="B219" s="31" t="s">
        <v>185</v>
      </c>
      <c r="C219" s="81">
        <v>901</v>
      </c>
      <c r="D219" s="99" t="s">
        <v>303</v>
      </c>
      <c r="E219" s="65" t="s">
        <v>208</v>
      </c>
      <c r="F219" s="65" t="s">
        <v>62</v>
      </c>
      <c r="G219" s="35">
        <v>0</v>
      </c>
      <c r="H219" s="35">
        <v>0</v>
      </c>
      <c r="I219" s="35">
        <v>0</v>
      </c>
    </row>
    <row r="220" spans="1:9" ht="132" customHeight="1">
      <c r="A220" s="19">
        <v>207</v>
      </c>
      <c r="B220" s="21" t="s">
        <v>304</v>
      </c>
      <c r="C220" s="22">
        <v>901</v>
      </c>
      <c r="D220" s="36" t="s">
        <v>296</v>
      </c>
      <c r="E220" s="23" t="s">
        <v>305</v>
      </c>
      <c r="F220" s="23" t="s">
        <v>18</v>
      </c>
      <c r="G220" s="26">
        <f>SUM(G221:G221)</f>
        <v>16.9</v>
      </c>
      <c r="H220" s="26">
        <f>SUM(H221:H221)</f>
        <v>18.4</v>
      </c>
      <c r="I220" s="26">
        <f>SUM(I221:I221)</f>
        <v>19.7</v>
      </c>
    </row>
    <row r="221" spans="1:9" ht="36.75">
      <c r="A221" s="19">
        <v>208</v>
      </c>
      <c r="B221" s="31" t="s">
        <v>66</v>
      </c>
      <c r="C221" s="32">
        <v>901</v>
      </c>
      <c r="D221" s="55" t="s">
        <v>296</v>
      </c>
      <c r="E221" s="33" t="s">
        <v>305</v>
      </c>
      <c r="F221" s="33" t="s">
        <v>67</v>
      </c>
      <c r="G221" s="35">
        <v>16.9</v>
      </c>
      <c r="H221" s="35">
        <v>18.4</v>
      </c>
      <c r="I221" s="35">
        <v>19.7</v>
      </c>
    </row>
    <row r="222" spans="1:9" ht="56.25" customHeight="1">
      <c r="A222" s="25">
        <v>209</v>
      </c>
      <c r="B222" s="21" t="s">
        <v>306</v>
      </c>
      <c r="C222" s="22">
        <v>901</v>
      </c>
      <c r="D222" s="36" t="s">
        <v>296</v>
      </c>
      <c r="E222" s="23" t="s">
        <v>17</v>
      </c>
      <c r="F222" s="23" t="s">
        <v>18</v>
      </c>
      <c r="G222" s="26">
        <f>G223</f>
        <v>831.9</v>
      </c>
      <c r="H222" s="26">
        <f>H223</f>
        <v>831.9</v>
      </c>
      <c r="I222" s="26">
        <f>I223</f>
        <v>831.9</v>
      </c>
    </row>
    <row r="223" spans="1:9" ht="36.75">
      <c r="A223" s="19">
        <v>210</v>
      </c>
      <c r="B223" s="31" t="s">
        <v>66</v>
      </c>
      <c r="C223" s="32">
        <v>901</v>
      </c>
      <c r="D223" s="55" t="s">
        <v>296</v>
      </c>
      <c r="E223" s="33" t="s">
        <v>307</v>
      </c>
      <c r="F223" s="33" t="s">
        <v>67</v>
      </c>
      <c r="G223" s="35">
        <v>831.9</v>
      </c>
      <c r="H223" s="35">
        <v>831.9</v>
      </c>
      <c r="I223" s="35">
        <v>831.9</v>
      </c>
    </row>
    <row r="224" spans="1:9" ht="25.5">
      <c r="A224" s="19">
        <v>211</v>
      </c>
      <c r="B224" s="21" t="s">
        <v>308</v>
      </c>
      <c r="C224" s="36">
        <v>901</v>
      </c>
      <c r="D224" s="36" t="s">
        <v>309</v>
      </c>
      <c r="E224" s="23" t="s">
        <v>17</v>
      </c>
      <c r="F224" s="37" t="s">
        <v>18</v>
      </c>
      <c r="G224" s="26">
        <f>G225+G227</f>
        <v>1324.5</v>
      </c>
      <c r="H224" s="26">
        <f>H225+H227</f>
        <v>1343.5</v>
      </c>
      <c r="I224" s="26">
        <f>I225+I227</f>
        <v>1422.5</v>
      </c>
    </row>
    <row r="225" spans="1:9" ht="69" customHeight="1">
      <c r="A225" s="25">
        <v>212</v>
      </c>
      <c r="B225" s="21" t="s">
        <v>310</v>
      </c>
      <c r="C225" s="36">
        <v>901</v>
      </c>
      <c r="D225" s="36" t="s">
        <v>309</v>
      </c>
      <c r="E225" s="23" t="s">
        <v>311</v>
      </c>
      <c r="F225" s="37" t="s">
        <v>18</v>
      </c>
      <c r="G225" s="26">
        <f>G226</f>
        <v>200</v>
      </c>
      <c r="H225" s="26">
        <f>H226</f>
        <v>200</v>
      </c>
      <c r="I225" s="26">
        <f>I226</f>
        <v>250</v>
      </c>
    </row>
    <row r="226" spans="1:9" ht="25.5">
      <c r="A226" s="19">
        <v>213</v>
      </c>
      <c r="B226" s="31" t="s">
        <v>312</v>
      </c>
      <c r="C226" s="55">
        <v>901</v>
      </c>
      <c r="D226" s="55" t="s">
        <v>313</v>
      </c>
      <c r="E226" s="33" t="s">
        <v>314</v>
      </c>
      <c r="F226" s="54" t="s">
        <v>315</v>
      </c>
      <c r="G226" s="35">
        <v>200</v>
      </c>
      <c r="H226" s="35">
        <v>200</v>
      </c>
      <c r="I226" s="35">
        <v>250</v>
      </c>
    </row>
    <row r="227" spans="1:9" ht="90.75" customHeight="1">
      <c r="A227" s="19">
        <v>214</v>
      </c>
      <c r="B227" s="21" t="s">
        <v>299</v>
      </c>
      <c r="C227" s="36">
        <v>901</v>
      </c>
      <c r="D227" s="36">
        <v>1006</v>
      </c>
      <c r="E227" s="100" t="s">
        <v>316</v>
      </c>
      <c r="F227" s="101" t="s">
        <v>317</v>
      </c>
      <c r="G227" s="92">
        <f>G228+G229</f>
        <v>1124.5</v>
      </c>
      <c r="H227" s="92">
        <f>H228+H229</f>
        <v>1143.5</v>
      </c>
      <c r="I227" s="92">
        <f>I228+I229</f>
        <v>1172.5</v>
      </c>
    </row>
    <row r="228" spans="1:9" ht="91.5" customHeight="1">
      <c r="A228" s="25">
        <v>215</v>
      </c>
      <c r="B228" s="31" t="s">
        <v>318</v>
      </c>
      <c r="C228" s="32">
        <v>901</v>
      </c>
      <c r="D228" s="102" t="s">
        <v>309</v>
      </c>
      <c r="E228" s="103" t="s">
        <v>302</v>
      </c>
      <c r="F228" s="55">
        <v>120</v>
      </c>
      <c r="G228" s="35">
        <v>1027</v>
      </c>
      <c r="H228" s="35">
        <v>1046</v>
      </c>
      <c r="I228" s="35">
        <v>1075</v>
      </c>
    </row>
    <row r="229" spans="1:9" ht="92.25" customHeight="1">
      <c r="A229" s="19">
        <v>216</v>
      </c>
      <c r="B229" s="31" t="s">
        <v>318</v>
      </c>
      <c r="C229" s="32">
        <v>901</v>
      </c>
      <c r="D229" s="102" t="s">
        <v>309</v>
      </c>
      <c r="E229" s="104" t="s">
        <v>302</v>
      </c>
      <c r="F229" s="105">
        <v>240</v>
      </c>
      <c r="G229" s="106">
        <v>97.5</v>
      </c>
      <c r="H229" s="106">
        <v>97.5</v>
      </c>
      <c r="I229" s="106">
        <v>97.5</v>
      </c>
    </row>
    <row r="230" spans="1:9" ht="18.75" customHeight="1">
      <c r="A230" s="19">
        <v>217</v>
      </c>
      <c r="B230" s="21" t="s">
        <v>319</v>
      </c>
      <c r="C230" s="22">
        <v>901</v>
      </c>
      <c r="D230" s="36" t="s">
        <v>320</v>
      </c>
      <c r="E230" s="44" t="s">
        <v>17</v>
      </c>
      <c r="F230" s="44" t="s">
        <v>18</v>
      </c>
      <c r="G230" s="45">
        <f>G231</f>
        <v>1545.5</v>
      </c>
      <c r="H230" s="45">
        <f aca="true" t="shared" si="24" ref="H230:H231">H231</f>
        <v>1545.5</v>
      </c>
      <c r="I230" s="45">
        <f aca="true" t="shared" si="25" ref="I230:I231">I231</f>
        <v>1545.5</v>
      </c>
    </row>
    <row r="231" spans="1:9" ht="57.75" customHeight="1">
      <c r="A231" s="25">
        <v>218</v>
      </c>
      <c r="B231" s="21" t="s">
        <v>321</v>
      </c>
      <c r="C231" s="22">
        <v>901</v>
      </c>
      <c r="D231" s="36" t="s">
        <v>322</v>
      </c>
      <c r="E231" s="23" t="s">
        <v>227</v>
      </c>
      <c r="F231" s="23" t="s">
        <v>18</v>
      </c>
      <c r="G231" s="26">
        <f>G232+G234</f>
        <v>1545.5</v>
      </c>
      <c r="H231" s="26">
        <f t="shared" si="24"/>
        <v>1545.5</v>
      </c>
      <c r="I231" s="26">
        <f t="shared" si="25"/>
        <v>1545.5</v>
      </c>
    </row>
    <row r="232" spans="1:9" ht="34.5" customHeight="1">
      <c r="A232" s="19">
        <v>219</v>
      </c>
      <c r="B232" s="21" t="s">
        <v>323</v>
      </c>
      <c r="C232" s="22">
        <v>901</v>
      </c>
      <c r="D232" s="36" t="s">
        <v>322</v>
      </c>
      <c r="E232" s="23" t="s">
        <v>324</v>
      </c>
      <c r="F232" s="23" t="s">
        <v>18</v>
      </c>
      <c r="G232" s="26">
        <f>SUM(G233:G233)</f>
        <v>1370.6</v>
      </c>
      <c r="H232" s="26">
        <f>SUM(H233:H233)</f>
        <v>1545.5</v>
      </c>
      <c r="I232" s="26">
        <f>SUM(I233:I233)</f>
        <v>1545.5</v>
      </c>
    </row>
    <row r="233" spans="1:9" ht="25.5">
      <c r="A233" s="19">
        <v>220</v>
      </c>
      <c r="B233" s="31" t="s">
        <v>185</v>
      </c>
      <c r="C233" s="32">
        <v>901</v>
      </c>
      <c r="D233" s="55" t="s">
        <v>322</v>
      </c>
      <c r="E233" s="33" t="s">
        <v>325</v>
      </c>
      <c r="F233" s="33" t="s">
        <v>62</v>
      </c>
      <c r="G233" s="35">
        <v>1370.6</v>
      </c>
      <c r="H233" s="35">
        <v>1545.5</v>
      </c>
      <c r="I233" s="35">
        <v>1545.5</v>
      </c>
    </row>
    <row r="234" spans="1:9" ht="66.75">
      <c r="A234" s="25">
        <v>221</v>
      </c>
      <c r="B234" s="85" t="s">
        <v>326</v>
      </c>
      <c r="C234" s="86">
        <v>901</v>
      </c>
      <c r="D234" s="29" t="s">
        <v>327</v>
      </c>
      <c r="E234" s="87" t="s">
        <v>324</v>
      </c>
      <c r="F234" s="87" t="s">
        <v>18</v>
      </c>
      <c r="G234" s="26">
        <f>G235+G236</f>
        <v>174.9</v>
      </c>
      <c r="H234" s="26">
        <f>H235+H236</f>
        <v>0</v>
      </c>
      <c r="I234" s="26">
        <f>I235+I236</f>
        <v>0</v>
      </c>
    </row>
    <row r="235" spans="1:9" ht="25.5">
      <c r="A235" s="19">
        <v>222</v>
      </c>
      <c r="B235" s="107" t="s">
        <v>185</v>
      </c>
      <c r="C235" s="89">
        <v>901</v>
      </c>
      <c r="D235" s="34" t="s">
        <v>327</v>
      </c>
      <c r="E235" s="90" t="s">
        <v>328</v>
      </c>
      <c r="F235" s="33" t="s">
        <v>62</v>
      </c>
      <c r="G235" s="35">
        <v>122.4</v>
      </c>
      <c r="H235" s="35">
        <v>0</v>
      </c>
      <c r="I235" s="35">
        <v>0</v>
      </c>
    </row>
    <row r="236" spans="1:9" ht="25.5">
      <c r="A236" s="19">
        <v>223</v>
      </c>
      <c r="B236" s="107" t="s">
        <v>185</v>
      </c>
      <c r="C236" s="89">
        <v>901</v>
      </c>
      <c r="D236" s="34" t="s">
        <v>327</v>
      </c>
      <c r="E236" s="90" t="s">
        <v>329</v>
      </c>
      <c r="F236" s="33" t="s">
        <v>62</v>
      </c>
      <c r="G236" s="35">
        <v>52.5</v>
      </c>
      <c r="H236" s="35">
        <v>0</v>
      </c>
      <c r="I236" s="35">
        <v>0</v>
      </c>
    </row>
    <row r="237" spans="1:9" ht="25.5">
      <c r="A237" s="25">
        <v>224</v>
      </c>
      <c r="B237" s="21" t="s">
        <v>330</v>
      </c>
      <c r="C237" s="22">
        <v>901</v>
      </c>
      <c r="D237" s="36" t="s">
        <v>331</v>
      </c>
      <c r="E237" s="23" t="s">
        <v>17</v>
      </c>
      <c r="F237" s="23" t="s">
        <v>18</v>
      </c>
      <c r="G237" s="26">
        <f>G238</f>
        <v>300</v>
      </c>
      <c r="H237" s="26">
        <f>H238</f>
        <v>300</v>
      </c>
      <c r="I237" s="26">
        <f>I238</f>
        <v>300</v>
      </c>
    </row>
    <row r="238" spans="1:9" ht="57" customHeight="1">
      <c r="A238" s="19">
        <v>225</v>
      </c>
      <c r="B238" s="21" t="s">
        <v>53</v>
      </c>
      <c r="C238" s="22">
        <v>901</v>
      </c>
      <c r="D238" s="36" t="s">
        <v>332</v>
      </c>
      <c r="E238" s="23" t="s">
        <v>26</v>
      </c>
      <c r="F238" s="23" t="s">
        <v>18</v>
      </c>
      <c r="G238" s="26">
        <f>G240</f>
        <v>300</v>
      </c>
      <c r="H238" s="26">
        <f>H240</f>
        <v>300</v>
      </c>
      <c r="I238" s="26">
        <f>I240</f>
        <v>300</v>
      </c>
    </row>
    <row r="239" spans="1:9" ht="27" customHeight="1">
      <c r="A239" s="19">
        <v>226</v>
      </c>
      <c r="B239" s="21" t="s">
        <v>333</v>
      </c>
      <c r="C239" s="22">
        <v>901</v>
      </c>
      <c r="D239" s="36" t="s">
        <v>332</v>
      </c>
      <c r="E239" s="23" t="s">
        <v>58</v>
      </c>
      <c r="F239" s="23" t="s">
        <v>18</v>
      </c>
      <c r="G239" s="26">
        <f>G240</f>
        <v>300</v>
      </c>
      <c r="H239" s="26">
        <f>H240</f>
        <v>300</v>
      </c>
      <c r="I239" s="26">
        <f>I240</f>
        <v>300</v>
      </c>
    </row>
    <row r="240" spans="1:9" ht="49.5" customHeight="1">
      <c r="A240" s="25">
        <v>227</v>
      </c>
      <c r="B240" s="31" t="s">
        <v>32</v>
      </c>
      <c r="C240" s="32">
        <v>901</v>
      </c>
      <c r="D240" s="55" t="s">
        <v>332</v>
      </c>
      <c r="E240" s="33" t="s">
        <v>334</v>
      </c>
      <c r="F240" s="33" t="s">
        <v>33</v>
      </c>
      <c r="G240" s="35">
        <v>300</v>
      </c>
      <c r="H240" s="35">
        <v>300</v>
      </c>
      <c r="I240" s="35">
        <v>300</v>
      </c>
    </row>
    <row r="241" spans="1:9" ht="14.25">
      <c r="A241" s="19">
        <v>228</v>
      </c>
      <c r="B241" s="21" t="s">
        <v>335</v>
      </c>
      <c r="C241" s="22"/>
      <c r="D241" s="22"/>
      <c r="E241" s="23"/>
      <c r="F241" s="23"/>
      <c r="G241" s="26">
        <f>G14</f>
        <v>754413.6000000001</v>
      </c>
      <c r="H241" s="26">
        <f>H14</f>
        <v>632469.3</v>
      </c>
      <c r="I241" s="26">
        <f>I14</f>
        <v>530804.5</v>
      </c>
    </row>
    <row r="242" spans="1:9" ht="14.25">
      <c r="A242" s="19">
        <v>229</v>
      </c>
      <c r="B242" s="21" t="s">
        <v>336</v>
      </c>
      <c r="C242" s="22">
        <v>912</v>
      </c>
      <c r="D242" s="22" t="s">
        <v>16</v>
      </c>
      <c r="E242" s="23" t="s">
        <v>17</v>
      </c>
      <c r="F242" s="23" t="s">
        <v>18</v>
      </c>
      <c r="G242" s="26">
        <f>G243</f>
        <v>2028.3</v>
      </c>
      <c r="H242" s="26">
        <f>H243</f>
        <v>2107.6000000000004</v>
      </c>
      <c r="I242" s="26">
        <f>I243</f>
        <v>2174.4</v>
      </c>
    </row>
    <row r="243" spans="1:9" ht="72" customHeight="1">
      <c r="A243" s="25">
        <v>230</v>
      </c>
      <c r="B243" s="21" t="s">
        <v>337</v>
      </c>
      <c r="C243" s="22">
        <v>912</v>
      </c>
      <c r="D243" s="36" t="s">
        <v>338</v>
      </c>
      <c r="E243" s="23" t="s">
        <v>26</v>
      </c>
      <c r="F243" s="23" t="s">
        <v>18</v>
      </c>
      <c r="G243" s="26">
        <f>G244+G249</f>
        <v>2028.3</v>
      </c>
      <c r="H243" s="26">
        <f>H244+H249</f>
        <v>2107.6000000000004</v>
      </c>
      <c r="I243" s="26">
        <f>I244+I249</f>
        <v>2174.4</v>
      </c>
    </row>
    <row r="244" spans="1:9" ht="60" customHeight="1">
      <c r="A244" s="19">
        <v>231</v>
      </c>
      <c r="B244" s="85" t="s">
        <v>23</v>
      </c>
      <c r="C244" s="36">
        <v>912</v>
      </c>
      <c r="D244" s="36" t="s">
        <v>338</v>
      </c>
      <c r="E244" s="37" t="s">
        <v>36</v>
      </c>
      <c r="F244" s="23" t="s">
        <v>18</v>
      </c>
      <c r="G244" s="26">
        <f aca="true" t="shared" si="26" ref="G244:G245">G245</f>
        <v>1876.3</v>
      </c>
      <c r="H244" s="26">
        <f aca="true" t="shared" si="27" ref="H244:H245">H245</f>
        <v>1954.3000000000002</v>
      </c>
      <c r="I244" s="26">
        <f aca="true" t="shared" si="28" ref="I244:I245">I245</f>
        <v>2019.8000000000002</v>
      </c>
    </row>
    <row r="245" spans="1:9" ht="36.75">
      <c r="A245" s="19">
        <v>232</v>
      </c>
      <c r="B245" s="48" t="s">
        <v>27</v>
      </c>
      <c r="C245" s="36">
        <v>912</v>
      </c>
      <c r="D245" s="36" t="s">
        <v>339</v>
      </c>
      <c r="E245" s="37" t="s">
        <v>36</v>
      </c>
      <c r="F245" s="23" t="s">
        <v>18</v>
      </c>
      <c r="G245" s="88">
        <f t="shared" si="26"/>
        <v>1876.3</v>
      </c>
      <c r="H245" s="88">
        <f t="shared" si="27"/>
        <v>1954.3000000000002</v>
      </c>
      <c r="I245" s="88">
        <f t="shared" si="28"/>
        <v>2019.8000000000002</v>
      </c>
    </row>
    <row r="246" spans="1:9" ht="14.25">
      <c r="A246" s="25">
        <v>233</v>
      </c>
      <c r="B246" s="21" t="s">
        <v>340</v>
      </c>
      <c r="C246" s="36">
        <v>912</v>
      </c>
      <c r="D246" s="36" t="s">
        <v>339</v>
      </c>
      <c r="E246" s="37" t="s">
        <v>37</v>
      </c>
      <c r="F246" s="23" t="s">
        <v>18</v>
      </c>
      <c r="G246" s="88">
        <f>SUM(G247:G248)</f>
        <v>1876.3</v>
      </c>
      <c r="H246" s="88">
        <f>SUM(H247:H248)</f>
        <v>1954.3000000000002</v>
      </c>
      <c r="I246" s="88">
        <f>SUM(I247:I248)</f>
        <v>2019.8000000000002</v>
      </c>
    </row>
    <row r="247" spans="1:9" ht="36.75">
      <c r="A247" s="19">
        <v>234</v>
      </c>
      <c r="B247" s="31" t="s">
        <v>29</v>
      </c>
      <c r="C247" s="55">
        <v>912</v>
      </c>
      <c r="D247" s="55" t="s">
        <v>338</v>
      </c>
      <c r="E247" s="54" t="s">
        <v>37</v>
      </c>
      <c r="F247" s="55">
        <v>120</v>
      </c>
      <c r="G247" s="60">
        <v>1452.1</v>
      </c>
      <c r="H247" s="60">
        <v>1525.9</v>
      </c>
      <c r="I247" s="60">
        <v>1586.9</v>
      </c>
    </row>
    <row r="248" spans="1:9" ht="47.25" customHeight="1">
      <c r="A248" s="19">
        <v>235</v>
      </c>
      <c r="B248" s="31" t="s">
        <v>32</v>
      </c>
      <c r="C248" s="55">
        <v>912</v>
      </c>
      <c r="D248" s="55" t="s">
        <v>338</v>
      </c>
      <c r="E248" s="54" t="s">
        <v>37</v>
      </c>
      <c r="F248" s="55">
        <v>200</v>
      </c>
      <c r="G248" s="60">
        <v>424.2</v>
      </c>
      <c r="H248" s="60">
        <v>428.4</v>
      </c>
      <c r="I248" s="60">
        <v>432.9</v>
      </c>
    </row>
    <row r="249" spans="1:9" ht="39" customHeight="1">
      <c r="A249" s="25">
        <v>236</v>
      </c>
      <c r="B249" s="21" t="s">
        <v>341</v>
      </c>
      <c r="C249" s="36">
        <v>912</v>
      </c>
      <c r="D249" s="36" t="s">
        <v>339</v>
      </c>
      <c r="E249" s="37" t="s">
        <v>342</v>
      </c>
      <c r="F249" s="23" t="s">
        <v>18</v>
      </c>
      <c r="G249" s="88">
        <f>SUM(G250:G251)</f>
        <v>152</v>
      </c>
      <c r="H249" s="88">
        <f>SUM(H250:H251)</f>
        <v>153.3</v>
      </c>
      <c r="I249" s="88">
        <f>SUM(I250:I251)</f>
        <v>154.6</v>
      </c>
    </row>
    <row r="250" spans="1:9" ht="36.75">
      <c r="A250" s="19">
        <v>237</v>
      </c>
      <c r="B250" s="31" t="s">
        <v>29</v>
      </c>
      <c r="C250" s="55">
        <v>912</v>
      </c>
      <c r="D250" s="55" t="s">
        <v>339</v>
      </c>
      <c r="E250" s="54" t="s">
        <v>342</v>
      </c>
      <c r="F250" s="55">
        <v>120</v>
      </c>
      <c r="G250" s="60">
        <v>120</v>
      </c>
      <c r="H250" s="60">
        <v>120</v>
      </c>
      <c r="I250" s="60">
        <v>120</v>
      </c>
    </row>
    <row r="251" spans="1:9" ht="47.25" customHeight="1">
      <c r="A251" s="19">
        <v>238</v>
      </c>
      <c r="B251" s="31" t="s">
        <v>32</v>
      </c>
      <c r="C251" s="55">
        <v>912</v>
      </c>
      <c r="D251" s="55" t="s">
        <v>339</v>
      </c>
      <c r="E251" s="54" t="s">
        <v>342</v>
      </c>
      <c r="F251" s="55">
        <v>240</v>
      </c>
      <c r="G251" s="60">
        <v>32</v>
      </c>
      <c r="H251" s="60">
        <v>33.3</v>
      </c>
      <c r="I251" s="60">
        <v>34.6</v>
      </c>
    </row>
    <row r="252" spans="1:9" ht="14.25">
      <c r="A252" s="25">
        <v>239</v>
      </c>
      <c r="B252" s="21" t="s">
        <v>335</v>
      </c>
      <c r="C252" s="55"/>
      <c r="D252" s="55"/>
      <c r="E252" s="54"/>
      <c r="F252" s="55"/>
      <c r="G252" s="88">
        <f>G242</f>
        <v>2028.3</v>
      </c>
      <c r="H252" s="88">
        <f>H242</f>
        <v>2107.6000000000004</v>
      </c>
      <c r="I252" s="88">
        <f>I242</f>
        <v>2174.4</v>
      </c>
    </row>
    <row r="253" spans="1:9" ht="14.25">
      <c r="A253" s="19">
        <v>240</v>
      </c>
      <c r="B253" s="21" t="s">
        <v>343</v>
      </c>
      <c r="C253" s="36">
        <v>913</v>
      </c>
      <c r="D253" s="36" t="s">
        <v>16</v>
      </c>
      <c r="E253" s="37" t="s">
        <v>17</v>
      </c>
      <c r="F253" s="23" t="s">
        <v>18</v>
      </c>
      <c r="G253" s="88">
        <f>G254+G262</f>
        <v>4173.8</v>
      </c>
      <c r="H253" s="88">
        <f>H254+H262</f>
        <v>4365.9</v>
      </c>
      <c r="I253" s="88">
        <f>I254+I262</f>
        <v>4524.5</v>
      </c>
    </row>
    <row r="254" spans="1:9" ht="69" customHeight="1">
      <c r="A254" s="19">
        <v>241</v>
      </c>
      <c r="B254" s="21" t="s">
        <v>344</v>
      </c>
      <c r="C254" s="36">
        <v>913</v>
      </c>
      <c r="D254" s="36" t="s">
        <v>345</v>
      </c>
      <c r="E254" s="37" t="s">
        <v>26</v>
      </c>
      <c r="F254" s="23" t="s">
        <v>18</v>
      </c>
      <c r="G254" s="88">
        <f aca="true" t="shared" si="29" ref="G254:G255">G255</f>
        <v>3993.4</v>
      </c>
      <c r="H254" s="88">
        <f aca="true" t="shared" si="30" ref="H254:H255">H255</f>
        <v>4176</v>
      </c>
      <c r="I254" s="88">
        <f aca="true" t="shared" si="31" ref="I254:I255">I255</f>
        <v>4326.2</v>
      </c>
    </row>
    <row r="255" spans="1:9" ht="61.5" customHeight="1">
      <c r="A255" s="25">
        <v>242</v>
      </c>
      <c r="B255" s="85" t="s">
        <v>23</v>
      </c>
      <c r="C255" s="36">
        <v>913</v>
      </c>
      <c r="D255" s="36" t="s">
        <v>345</v>
      </c>
      <c r="E255" s="37" t="s">
        <v>36</v>
      </c>
      <c r="F255" s="23" t="s">
        <v>18</v>
      </c>
      <c r="G255" s="88">
        <f t="shared" si="29"/>
        <v>3993.4</v>
      </c>
      <c r="H255" s="88">
        <f t="shared" si="30"/>
        <v>4176</v>
      </c>
      <c r="I255" s="88">
        <f t="shared" si="31"/>
        <v>4326.2</v>
      </c>
    </row>
    <row r="256" spans="1:9" ht="37.5" customHeight="1">
      <c r="A256" s="19">
        <v>243</v>
      </c>
      <c r="B256" s="48" t="s">
        <v>27</v>
      </c>
      <c r="C256" s="36">
        <v>913</v>
      </c>
      <c r="D256" s="36" t="s">
        <v>345</v>
      </c>
      <c r="E256" s="37" t="s">
        <v>36</v>
      </c>
      <c r="F256" s="23" t="s">
        <v>18</v>
      </c>
      <c r="G256" s="88">
        <f>G257+G260</f>
        <v>3993.4</v>
      </c>
      <c r="H256" s="88">
        <f>H257+H260</f>
        <v>4176</v>
      </c>
      <c r="I256" s="88">
        <f>I257+I260</f>
        <v>4326.2</v>
      </c>
    </row>
    <row r="257" spans="1:9" ht="14.25">
      <c r="A257" s="19">
        <v>244</v>
      </c>
      <c r="B257" s="21" t="s">
        <v>340</v>
      </c>
      <c r="C257" s="36">
        <v>913</v>
      </c>
      <c r="D257" s="36" t="s">
        <v>345</v>
      </c>
      <c r="E257" s="37" t="s">
        <v>346</v>
      </c>
      <c r="F257" s="23" t="s">
        <v>18</v>
      </c>
      <c r="G257" s="88">
        <f>SUM(G258:G259)</f>
        <v>1698.1</v>
      </c>
      <c r="H257" s="88">
        <f>SUM(H258:H259)</f>
        <v>1763.4</v>
      </c>
      <c r="I257" s="88">
        <f>SUM(I258:I259)</f>
        <v>1817.2</v>
      </c>
    </row>
    <row r="258" spans="1:9" ht="36.75">
      <c r="A258" s="25">
        <v>245</v>
      </c>
      <c r="B258" s="31" t="s">
        <v>29</v>
      </c>
      <c r="C258" s="55">
        <v>913</v>
      </c>
      <c r="D258" s="55" t="s">
        <v>345</v>
      </c>
      <c r="E258" s="33" t="s">
        <v>37</v>
      </c>
      <c r="F258" s="55">
        <v>120</v>
      </c>
      <c r="G258" s="60">
        <v>1283.1</v>
      </c>
      <c r="H258" s="60">
        <v>1348.4</v>
      </c>
      <c r="I258" s="60">
        <v>1402.2</v>
      </c>
    </row>
    <row r="259" spans="1:9" ht="48">
      <c r="A259" s="19">
        <v>246</v>
      </c>
      <c r="B259" s="31" t="s">
        <v>32</v>
      </c>
      <c r="C259" s="55">
        <v>913</v>
      </c>
      <c r="D259" s="55" t="s">
        <v>345</v>
      </c>
      <c r="E259" s="33" t="s">
        <v>37</v>
      </c>
      <c r="F259" s="55">
        <v>240</v>
      </c>
      <c r="G259" s="60">
        <v>415</v>
      </c>
      <c r="H259" s="60">
        <v>415</v>
      </c>
      <c r="I259" s="60">
        <v>415</v>
      </c>
    </row>
    <row r="260" spans="1:9" s="108" customFormat="1" ht="25.5">
      <c r="A260" s="19">
        <v>247</v>
      </c>
      <c r="B260" s="21" t="s">
        <v>347</v>
      </c>
      <c r="C260" s="36">
        <v>913</v>
      </c>
      <c r="D260" s="36" t="s">
        <v>345</v>
      </c>
      <c r="E260" s="37" t="s">
        <v>348</v>
      </c>
      <c r="F260" s="23" t="s">
        <v>18</v>
      </c>
      <c r="G260" s="88">
        <f>G261</f>
        <v>2295.3</v>
      </c>
      <c r="H260" s="88">
        <f>H261</f>
        <v>2412.6</v>
      </c>
      <c r="I260" s="88">
        <f>I261</f>
        <v>2509</v>
      </c>
    </row>
    <row r="261" spans="1:9" ht="36.75">
      <c r="A261" s="25">
        <v>248</v>
      </c>
      <c r="B261" s="31" t="s">
        <v>29</v>
      </c>
      <c r="C261" s="55">
        <v>913</v>
      </c>
      <c r="D261" s="55" t="s">
        <v>345</v>
      </c>
      <c r="E261" s="33" t="s">
        <v>348</v>
      </c>
      <c r="F261" s="55">
        <v>120</v>
      </c>
      <c r="G261" s="60">
        <v>2295.3</v>
      </c>
      <c r="H261" s="60">
        <v>2412.6</v>
      </c>
      <c r="I261" s="60">
        <v>2509</v>
      </c>
    </row>
    <row r="262" spans="1:9" ht="14.25">
      <c r="A262" s="19">
        <v>249</v>
      </c>
      <c r="B262" s="21" t="s">
        <v>289</v>
      </c>
      <c r="C262" s="36">
        <v>919</v>
      </c>
      <c r="D262" s="36" t="s">
        <v>349</v>
      </c>
      <c r="E262" s="37" t="s">
        <v>17</v>
      </c>
      <c r="F262" s="23" t="s">
        <v>18</v>
      </c>
      <c r="G262" s="88">
        <f aca="true" t="shared" si="32" ref="G262:G263">G263</f>
        <v>180.4</v>
      </c>
      <c r="H262" s="88">
        <f aca="true" t="shared" si="33" ref="H262:H263">H263</f>
        <v>189.9</v>
      </c>
      <c r="I262" s="88">
        <f aca="true" t="shared" si="34" ref="I262:I263">I263</f>
        <v>198.3</v>
      </c>
    </row>
    <row r="263" spans="1:9" ht="48" customHeight="1">
      <c r="A263" s="19">
        <v>250</v>
      </c>
      <c r="B263" s="21" t="s">
        <v>350</v>
      </c>
      <c r="C263" s="36">
        <v>913</v>
      </c>
      <c r="D263" s="36" t="s">
        <v>349</v>
      </c>
      <c r="E263" s="37" t="s">
        <v>293</v>
      </c>
      <c r="F263" s="23" t="s">
        <v>18</v>
      </c>
      <c r="G263" s="88">
        <f t="shared" si="32"/>
        <v>180.4</v>
      </c>
      <c r="H263" s="88">
        <f t="shared" si="33"/>
        <v>189.9</v>
      </c>
      <c r="I263" s="88">
        <f t="shared" si="34"/>
        <v>198.3</v>
      </c>
    </row>
    <row r="264" spans="1:9" ht="25.5">
      <c r="A264" s="25">
        <v>251</v>
      </c>
      <c r="B264" s="31" t="s">
        <v>292</v>
      </c>
      <c r="C264" s="55">
        <v>913</v>
      </c>
      <c r="D264" s="55" t="s">
        <v>349</v>
      </c>
      <c r="E264" s="54" t="s">
        <v>293</v>
      </c>
      <c r="F264" s="33" t="s">
        <v>294</v>
      </c>
      <c r="G264" s="60">
        <v>180.4</v>
      </c>
      <c r="H264" s="60">
        <v>189.9</v>
      </c>
      <c r="I264" s="60">
        <v>198.3</v>
      </c>
    </row>
    <row r="265" spans="1:9" ht="14.25">
      <c r="A265" s="19">
        <v>252</v>
      </c>
      <c r="B265" s="21" t="s">
        <v>335</v>
      </c>
      <c r="C265" s="36"/>
      <c r="D265" s="36"/>
      <c r="E265" s="37"/>
      <c r="F265" s="36"/>
      <c r="G265" s="88">
        <f>G253</f>
        <v>4173.8</v>
      </c>
      <c r="H265" s="88">
        <f>H253</f>
        <v>4365.9</v>
      </c>
      <c r="I265" s="88">
        <f>I253</f>
        <v>4524.5</v>
      </c>
    </row>
    <row r="266" spans="1:9" ht="25.5">
      <c r="A266" s="19">
        <v>253</v>
      </c>
      <c r="B266" s="21" t="s">
        <v>351</v>
      </c>
      <c r="C266" s="36">
        <v>919</v>
      </c>
      <c r="D266" s="36" t="s">
        <v>16</v>
      </c>
      <c r="E266" s="37" t="s">
        <v>17</v>
      </c>
      <c r="F266" s="23" t="s">
        <v>18</v>
      </c>
      <c r="G266" s="88">
        <f>G267+G273</f>
        <v>9315.199999999999</v>
      </c>
      <c r="H266" s="88">
        <f>H267+H273</f>
        <v>9775.199999999999</v>
      </c>
      <c r="I266" s="88">
        <f>I267+I273</f>
        <v>10166.800000000001</v>
      </c>
    </row>
    <row r="267" spans="1:9" ht="66" customHeight="1">
      <c r="A267" s="25">
        <v>254</v>
      </c>
      <c r="B267" s="21" t="s">
        <v>344</v>
      </c>
      <c r="C267" s="36">
        <v>919</v>
      </c>
      <c r="D267" s="36" t="s">
        <v>345</v>
      </c>
      <c r="E267" s="37" t="s">
        <v>17</v>
      </c>
      <c r="F267" s="23" t="s">
        <v>18</v>
      </c>
      <c r="G267" s="88">
        <f aca="true" t="shared" si="35" ref="G267:G269">G268</f>
        <v>9118.4</v>
      </c>
      <c r="H267" s="88">
        <f aca="true" t="shared" si="36" ref="H267:H269">H268</f>
        <v>9568.4</v>
      </c>
      <c r="I267" s="88">
        <f aca="true" t="shared" si="37" ref="I267:I269">I268</f>
        <v>9951.7</v>
      </c>
    </row>
    <row r="268" spans="1:9" ht="63" customHeight="1">
      <c r="A268" s="19">
        <v>255</v>
      </c>
      <c r="B268" s="85" t="s">
        <v>23</v>
      </c>
      <c r="C268" s="36">
        <v>919</v>
      </c>
      <c r="D268" s="36" t="s">
        <v>345</v>
      </c>
      <c r="E268" s="37" t="s">
        <v>26</v>
      </c>
      <c r="F268" s="23" t="s">
        <v>18</v>
      </c>
      <c r="G268" s="88">
        <f t="shared" si="35"/>
        <v>9118.4</v>
      </c>
      <c r="H268" s="88">
        <f t="shared" si="36"/>
        <v>9568.4</v>
      </c>
      <c r="I268" s="88">
        <f t="shared" si="37"/>
        <v>9951.7</v>
      </c>
    </row>
    <row r="269" spans="1:9" ht="36" customHeight="1">
      <c r="A269" s="19">
        <v>256</v>
      </c>
      <c r="B269" s="48" t="s">
        <v>27</v>
      </c>
      <c r="C269" s="36">
        <v>919</v>
      </c>
      <c r="D269" s="36" t="s">
        <v>345</v>
      </c>
      <c r="E269" s="37" t="s">
        <v>36</v>
      </c>
      <c r="F269" s="23" t="s">
        <v>18</v>
      </c>
      <c r="G269" s="88">
        <f t="shared" si="35"/>
        <v>9118.4</v>
      </c>
      <c r="H269" s="88">
        <f t="shared" si="36"/>
        <v>9568.4</v>
      </c>
      <c r="I269" s="88">
        <f t="shared" si="37"/>
        <v>9951.7</v>
      </c>
    </row>
    <row r="270" spans="1:9" ht="14.25">
      <c r="A270" s="25">
        <v>257</v>
      </c>
      <c r="B270" s="21" t="s">
        <v>340</v>
      </c>
      <c r="C270" s="22">
        <v>919</v>
      </c>
      <c r="D270" s="36" t="s">
        <v>345</v>
      </c>
      <c r="E270" s="23" t="s">
        <v>37</v>
      </c>
      <c r="F270" s="23" t="s">
        <v>18</v>
      </c>
      <c r="G270" s="26">
        <f>SUM(G271:G272)</f>
        <v>9118.4</v>
      </c>
      <c r="H270" s="26">
        <f>SUM(H271:H272)</f>
        <v>9568.4</v>
      </c>
      <c r="I270" s="26">
        <f>SUM(I271:I272)</f>
        <v>9951.7</v>
      </c>
    </row>
    <row r="271" spans="1:9" ht="36.75">
      <c r="A271" s="19">
        <v>258</v>
      </c>
      <c r="B271" s="31" t="s">
        <v>29</v>
      </c>
      <c r="C271" s="32">
        <v>919</v>
      </c>
      <c r="D271" s="55" t="s">
        <v>345</v>
      </c>
      <c r="E271" s="33" t="s">
        <v>37</v>
      </c>
      <c r="F271" s="33" t="s">
        <v>31</v>
      </c>
      <c r="G271" s="35">
        <v>7805.7</v>
      </c>
      <c r="H271" s="35">
        <v>8203.1</v>
      </c>
      <c r="I271" s="35">
        <v>8531.6</v>
      </c>
    </row>
    <row r="272" spans="1:9" ht="48">
      <c r="A272" s="19">
        <v>259</v>
      </c>
      <c r="B272" s="31" t="s">
        <v>32</v>
      </c>
      <c r="C272" s="32">
        <v>919</v>
      </c>
      <c r="D272" s="55" t="s">
        <v>345</v>
      </c>
      <c r="E272" s="33" t="s">
        <v>37</v>
      </c>
      <c r="F272" s="33" t="s">
        <v>33</v>
      </c>
      <c r="G272" s="35">
        <v>1312.7</v>
      </c>
      <c r="H272" s="35">
        <v>1365.3</v>
      </c>
      <c r="I272" s="35">
        <v>1420.1</v>
      </c>
    </row>
    <row r="273" spans="1:9" ht="20.25" customHeight="1">
      <c r="A273" s="25">
        <v>260</v>
      </c>
      <c r="B273" s="21" t="s">
        <v>289</v>
      </c>
      <c r="C273" s="36">
        <v>919</v>
      </c>
      <c r="D273" s="36" t="s">
        <v>349</v>
      </c>
      <c r="E273" s="37" t="s">
        <v>17</v>
      </c>
      <c r="F273" s="23" t="s">
        <v>18</v>
      </c>
      <c r="G273" s="26">
        <f aca="true" t="shared" si="38" ref="G273:G274">G274</f>
        <v>196.8</v>
      </c>
      <c r="H273" s="26">
        <f aca="true" t="shared" si="39" ref="H273:H274">H274</f>
        <v>206.8</v>
      </c>
      <c r="I273" s="26">
        <f aca="true" t="shared" si="40" ref="I273:I274">I274</f>
        <v>215.1</v>
      </c>
    </row>
    <row r="274" spans="1:9" ht="48.75" customHeight="1">
      <c r="A274" s="19">
        <v>261</v>
      </c>
      <c r="B274" s="21" t="s">
        <v>350</v>
      </c>
      <c r="C274" s="36">
        <v>919</v>
      </c>
      <c r="D274" s="36" t="s">
        <v>349</v>
      </c>
      <c r="E274" s="37" t="s">
        <v>293</v>
      </c>
      <c r="F274" s="23" t="s">
        <v>18</v>
      </c>
      <c r="G274" s="26">
        <f t="shared" si="38"/>
        <v>196.8</v>
      </c>
      <c r="H274" s="26">
        <f t="shared" si="39"/>
        <v>206.8</v>
      </c>
      <c r="I274" s="26">
        <f t="shared" si="40"/>
        <v>215.1</v>
      </c>
    </row>
    <row r="275" spans="1:9" ht="25.5">
      <c r="A275" s="19">
        <v>262</v>
      </c>
      <c r="B275" s="31" t="s">
        <v>292</v>
      </c>
      <c r="C275" s="55">
        <v>919</v>
      </c>
      <c r="D275" s="55" t="s">
        <v>349</v>
      </c>
      <c r="E275" s="54" t="s">
        <v>293</v>
      </c>
      <c r="F275" s="33" t="s">
        <v>294</v>
      </c>
      <c r="G275" s="35">
        <v>196.8</v>
      </c>
      <c r="H275" s="35">
        <v>206.8</v>
      </c>
      <c r="I275" s="35">
        <v>215.1</v>
      </c>
    </row>
    <row r="276" spans="1:9" ht="14.25">
      <c r="A276" s="25">
        <v>263</v>
      </c>
      <c r="B276" s="21" t="s">
        <v>335</v>
      </c>
      <c r="C276" s="109"/>
      <c r="D276" s="109"/>
      <c r="E276" s="109"/>
      <c r="F276" s="109"/>
      <c r="G276" s="110">
        <f>G266</f>
        <v>9315.199999999999</v>
      </c>
      <c r="H276" s="110">
        <f>H266</f>
        <v>9775.199999999999</v>
      </c>
      <c r="I276" s="110">
        <f>I266</f>
        <v>10166.800000000001</v>
      </c>
    </row>
    <row r="277" spans="1:9" s="112" customFormat="1" ht="14.25">
      <c r="A277" s="19">
        <v>264</v>
      </c>
      <c r="B277" s="21" t="s">
        <v>352</v>
      </c>
      <c r="C277" s="111"/>
      <c r="D277" s="111"/>
      <c r="E277" s="111"/>
      <c r="F277" s="111"/>
      <c r="G277" s="110">
        <f>G14+G242+G253+G266</f>
        <v>769930.9000000001</v>
      </c>
      <c r="H277" s="110">
        <f>H14+H242+H253+H266</f>
        <v>648718</v>
      </c>
      <c r="I277" s="110">
        <f>I14+I242+I253+I266</f>
        <v>547670.2000000001</v>
      </c>
    </row>
    <row r="278" spans="1:7" ht="12.75">
      <c r="A278" s="113"/>
      <c r="G278" s="114"/>
    </row>
    <row r="279" spans="1:7" ht="12.75">
      <c r="A279" s="113"/>
      <c r="G279" s="115"/>
    </row>
    <row r="280" spans="1:9" ht="12.75">
      <c r="A280" s="116"/>
      <c r="G280" s="117">
        <v>769930908.38</v>
      </c>
      <c r="H280" s="118">
        <v>648718047.76</v>
      </c>
      <c r="I280" s="118">
        <v>547670219.94</v>
      </c>
    </row>
    <row r="281" spans="1:9" ht="12.75">
      <c r="A281" s="113"/>
      <c r="F281" s="74"/>
      <c r="G281" s="114"/>
      <c r="I281" s="114"/>
    </row>
    <row r="282" ht="12.75">
      <c r="A282" s="113"/>
    </row>
    <row r="283" ht="12.75">
      <c r="A283" s="116"/>
    </row>
    <row r="284" spans="1:7" ht="12.75">
      <c r="A284" s="113"/>
      <c r="G284" s="119"/>
    </row>
    <row r="285" ht="12.75">
      <c r="A285" s="113"/>
    </row>
    <row r="286" ht="12.75">
      <c r="A286" s="116"/>
    </row>
    <row r="287" ht="12.75">
      <c r="A287" s="113"/>
    </row>
    <row r="288" ht="12.75">
      <c r="A288" s="113"/>
    </row>
    <row r="289" ht="12.75">
      <c r="A289" s="116"/>
    </row>
    <row r="290" ht="12.75">
      <c r="A290" s="113"/>
    </row>
  </sheetData>
  <sheetProtection selectLockedCells="1" selectUnlockedCells="1"/>
  <mergeCells count="8">
    <mergeCell ref="F1:I1"/>
    <mergeCell ref="F2:I2"/>
    <mergeCell ref="F3:I3"/>
    <mergeCell ref="F4:I4"/>
    <mergeCell ref="F5:I5"/>
    <mergeCell ref="F6:I6"/>
    <mergeCell ref="B8:H8"/>
    <mergeCell ref="B9:H9"/>
  </mergeCells>
  <printOptions/>
  <pageMargins left="0.39375" right="0.19652777777777777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2022-11-07T13:25:43Z</cp:lastPrinted>
  <dcterms:modified xsi:type="dcterms:W3CDTF">2022-11-10T10:08:42Z</dcterms:modified>
  <cp:category/>
  <cp:version/>
  <cp:contentType/>
  <cp:contentStatus/>
  <cp:revision>78</cp:revision>
</cp:coreProperties>
</file>